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projekt\p_ifas\FORMULAR\"/>
    </mc:Choice>
  </mc:AlternateContent>
  <xr:revisionPtr revIDLastSave="0" documentId="13_ncr:1_{2390D889-C247-413A-9CA4-7B63C80E0199}" xr6:coauthVersionLast="47" xr6:coauthVersionMax="47" xr10:uidLastSave="{00000000-0000-0000-0000-000000000000}"/>
  <bookViews>
    <workbookView xWindow="28680" yWindow="-120" windowWidth="29040" windowHeight="15840" xr2:uid="{0C4C8418-7F1B-4A6C-B20C-9FDBB90AF049}"/>
  </bookViews>
  <sheets>
    <sheet name="Stammdatenblatt" sheetId="35" r:id="rId1"/>
    <sheet name="How to use und ChangeLog" sheetId="42" r:id="rId2"/>
    <sheet name="Kategorisierungsfelder" sheetId="39" state="hidden" r:id="rId3"/>
  </sheets>
  <definedNames>
    <definedName name="ActStyleManagement">Kategorisierungsfelder!$D$305:$D$308</definedName>
    <definedName name="AllgChar">Kategorisierungsfelder!$D$64:$D$76</definedName>
    <definedName name="Anlageregion">Kategorisierungsfelder!$D$222:$D$242</definedName>
    <definedName name="Anlagewaehrung">Kategorisierungsfelder!$D$244:$D$249</definedName>
    <definedName name="AnlAI">Kategorisierungsfelder!$D$314:$D$316</definedName>
    <definedName name="ArtFMV2015">Kategorisierungsfelder!$D$333:$D$336</definedName>
    <definedName name="Datenweitergabe">Kategorisierungsfelder!$D$210:$D$213</definedName>
    <definedName name="Depotbank">Kategorisierungsfelder!$D$32:$D$46</definedName>
    <definedName name="Derivate">Kategorisierungsfelder!$D$310:$D$312</definedName>
    <definedName name="_xlnm.Print_Area" localSheetId="0">Stammdatenblatt!$A$1:$C$92</definedName>
    <definedName name="_xlnm.Print_Titles" localSheetId="1">'How to use und ChangeLog'!$1:$4</definedName>
    <definedName name="_xlnm.Print_Titles" localSheetId="2">Kategorisierungsfelder!$1:$4</definedName>
    <definedName name="_xlnm.Print_Titles" localSheetId="0">Stammdatenblatt!$1:$4</definedName>
    <definedName name="Duration">Kategorisierungsfelder!$D$290:$D$294</definedName>
    <definedName name="Ertragsverwendung">Kategorisierungsfelder!$D$161:$D$166</definedName>
    <definedName name="Fondskat">Kategorisierungsfelder!$D$89:$D$126</definedName>
    <definedName name="Fondstyp">Kategorisierungsfelder!$D$155:$D$159</definedName>
    <definedName name="ImmoInvFG">Kategorisierungsfelder!$D$218:$D$220</definedName>
    <definedName name="InvestmentAG">Kategorisierungsfelder!$D$85:$D$87</definedName>
    <definedName name="ISIN_Typ">Kategorisierungsfelder!$D$6:$D$7</definedName>
    <definedName name="JANEINNA">Kategorisierungsfelder!$A$78:$A$80</definedName>
    <definedName name="JAundNEIN">Kategorisierungsfelder!$A$82:$A$83</definedName>
    <definedName name="KapAktien">Kategorisierungsfelder!$D$301:$D$303</definedName>
    <definedName name="MasterFeeder">Kategorisierungsfelder!$D$148:$D$150</definedName>
    <definedName name="OffenlegungSFDR">Kategorisierungsfelder!$D$318:$D$320</definedName>
    <definedName name="PIF">Kategorisierungsfelder!$D$128:$D$130</definedName>
    <definedName name="Preisberechnung">Kategorisierungsfelder!$D$215:$D$216</definedName>
    <definedName name="Preismeldung">Kategorisierungsfelder!$D$206:$D$208</definedName>
    <definedName name="Rahmenwerk">Kategorisierungsfelder!$D$132:$D$146</definedName>
    <definedName name="Recht">Kategorisierungsfelder!$D$152:$D$153</definedName>
    <definedName name="Rententypen">Kategorisierungsfelder!$D$285:$D$288</definedName>
    <definedName name="Risikomanagement">Kategorisierungsfelder!$D$329:$D$331</definedName>
    <definedName name="RisikoRenten">Kategorisierungsfelder!$D$296:$D$299</definedName>
    <definedName name="Schwerpunktwährung">Kategorisierungsfelder!$D$251:$D$283</definedName>
    <definedName name="SRRI">Kategorisierungsfelder!$D$322:$D$327</definedName>
    <definedName name="StVertreter">Kategorisierungsfelder!$D$48:$D$62</definedName>
    <definedName name="VWG">Kategorisierungsfelder!$D$9:$D$30</definedName>
    <definedName name="Waehrung">Kategorisierungsfelder!$D$168:$D$200</definedName>
    <definedName name="Zielgruppe">Kategorisierungsfelder!$D$202:$D$204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9" l="1"/>
  <c r="D24" i="39"/>
  <c r="D320" i="39"/>
  <c r="D319" i="39"/>
  <c r="D318" i="39"/>
  <c r="D49" i="39" l="1"/>
  <c r="D336" i="39" l="1"/>
  <c r="D335" i="39"/>
  <c r="D334" i="39"/>
  <c r="D333" i="39"/>
  <c r="D303" i="39" l="1"/>
  <c r="C14" i="35" l="1"/>
  <c r="A2" i="42" l="1"/>
  <c r="D327" i="39" l="1"/>
  <c r="D308" i="39"/>
  <c r="D299" i="39"/>
  <c r="D294" i="39"/>
  <c r="D288" i="39"/>
  <c r="D283" i="39"/>
  <c r="D282" i="39"/>
  <c r="D281" i="39"/>
  <c r="D280" i="39"/>
  <c r="D279" i="39"/>
  <c r="D278" i="39"/>
  <c r="D277" i="39"/>
  <c r="D276" i="39"/>
  <c r="D275" i="39"/>
  <c r="D274" i="39"/>
  <c r="D273" i="39"/>
  <c r="D272" i="39"/>
  <c r="D271" i="39"/>
  <c r="D270" i="39"/>
  <c r="D269" i="39"/>
  <c r="D268" i="39"/>
  <c r="D267" i="39"/>
  <c r="D266" i="39"/>
  <c r="D265" i="39"/>
  <c r="D264" i="39"/>
  <c r="D263" i="39"/>
  <c r="D262" i="39"/>
  <c r="D261" i="39"/>
  <c r="D260" i="39"/>
  <c r="D259" i="39"/>
  <c r="D258" i="39"/>
  <c r="D257" i="39"/>
  <c r="D256" i="39"/>
  <c r="D255" i="39"/>
  <c r="D254" i="39"/>
  <c r="D253" i="39"/>
  <c r="D252" i="39"/>
  <c r="D251" i="39"/>
  <c r="D220" i="39"/>
  <c r="C97" i="35" l="1"/>
  <c r="D166" i="39"/>
  <c r="D165" i="39"/>
  <c r="D164" i="39"/>
  <c r="D163" i="39"/>
  <c r="D162" i="39"/>
  <c r="D161" i="39"/>
  <c r="D159" i="39"/>
  <c r="D158" i="39"/>
  <c r="D157" i="39"/>
  <c r="D156" i="39"/>
  <c r="D155" i="39"/>
  <c r="D153" i="39"/>
  <c r="D152" i="39"/>
  <c r="D150" i="39"/>
  <c r="D149" i="39"/>
  <c r="D148" i="39"/>
  <c r="D146" i="39"/>
  <c r="D145" i="39"/>
  <c r="D144" i="39"/>
  <c r="D143" i="39"/>
  <c r="D142" i="39"/>
  <c r="D141" i="39"/>
  <c r="D140" i="39"/>
  <c r="D139" i="39"/>
  <c r="D138" i="39"/>
  <c r="D137" i="39"/>
  <c r="D136" i="39"/>
  <c r="D135" i="39"/>
  <c r="D134" i="39"/>
  <c r="D133" i="39"/>
  <c r="D132" i="39"/>
  <c r="D331" i="39"/>
  <c r="D330" i="39"/>
  <c r="D329" i="39"/>
  <c r="D326" i="39"/>
  <c r="D325" i="39"/>
  <c r="D324" i="39"/>
  <c r="D323" i="39"/>
  <c r="D322" i="39"/>
  <c r="D316" i="39"/>
  <c r="D315" i="39"/>
  <c r="D314" i="39"/>
  <c r="D312" i="39"/>
  <c r="D311" i="39"/>
  <c r="D310" i="39"/>
  <c r="D307" i="39"/>
  <c r="D306" i="39"/>
  <c r="D305" i="39"/>
  <c r="D302" i="39"/>
  <c r="D301" i="39"/>
  <c r="D298" i="39"/>
  <c r="D297" i="39"/>
  <c r="D296" i="39"/>
  <c r="D293" i="39"/>
  <c r="D292" i="39"/>
  <c r="D291" i="39"/>
  <c r="D290" i="39"/>
  <c r="D287" i="39"/>
  <c r="D286" i="39"/>
  <c r="D285" i="39"/>
  <c r="D249" i="39"/>
  <c r="D248" i="39"/>
  <c r="D247" i="39"/>
  <c r="D246" i="39"/>
  <c r="D245" i="39"/>
  <c r="D244" i="39"/>
  <c r="D242" i="39"/>
  <c r="D241" i="39"/>
  <c r="D240" i="39"/>
  <c r="D239" i="39"/>
  <c r="D238" i="39"/>
  <c r="D237" i="39"/>
  <c r="D236" i="39"/>
  <c r="D235" i="39"/>
  <c r="D234" i="39"/>
  <c r="D233" i="39"/>
  <c r="D232" i="39"/>
  <c r="D231" i="39"/>
  <c r="D230" i="39"/>
  <c r="D229" i="39"/>
  <c r="D228" i="39"/>
  <c r="D227" i="39"/>
  <c r="D226" i="39"/>
  <c r="D225" i="39"/>
  <c r="D224" i="39"/>
  <c r="D223" i="39"/>
  <c r="D222" i="39"/>
  <c r="D219" i="39"/>
  <c r="D218" i="39"/>
  <c r="D216" i="39"/>
  <c r="D215" i="39"/>
  <c r="D213" i="39"/>
  <c r="D212" i="39"/>
  <c r="D211" i="39"/>
  <c r="D210" i="39"/>
  <c r="D208" i="39"/>
  <c r="D207" i="39"/>
  <c r="D206" i="39"/>
  <c r="D204" i="39"/>
  <c r="D203" i="39"/>
  <c r="D202" i="39"/>
  <c r="D200" i="39"/>
  <c r="D199" i="39"/>
  <c r="D198" i="39"/>
  <c r="D197" i="39"/>
  <c r="D196" i="39"/>
  <c r="D195" i="39"/>
  <c r="D194" i="39"/>
  <c r="D193" i="39"/>
  <c r="D192" i="39"/>
  <c r="D191" i="39"/>
  <c r="D190" i="39"/>
  <c r="D189" i="39"/>
  <c r="D188" i="39"/>
  <c r="D187" i="39"/>
  <c r="D186" i="39"/>
  <c r="D185" i="39"/>
  <c r="D184" i="39"/>
  <c r="D183" i="39"/>
  <c r="D182" i="39"/>
  <c r="D181" i="39"/>
  <c r="D180" i="39"/>
  <c r="D179" i="39"/>
  <c r="D178" i="39"/>
  <c r="D177" i="39"/>
  <c r="D176" i="39"/>
  <c r="D175" i="39"/>
  <c r="D174" i="39"/>
  <c r="D173" i="39"/>
  <c r="D172" i="39"/>
  <c r="D171" i="39"/>
  <c r="D170" i="39"/>
  <c r="D169" i="39"/>
  <c r="D168" i="39"/>
  <c r="C168" i="39"/>
  <c r="D130" i="39"/>
  <c r="D129" i="39"/>
  <c r="D12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D103" i="39"/>
  <c r="D104" i="39"/>
  <c r="D105" i="39"/>
  <c r="D106" i="39"/>
  <c r="D107" i="39"/>
  <c r="D108" i="39"/>
  <c r="D109" i="39"/>
  <c r="D110" i="39"/>
  <c r="D111" i="39"/>
  <c r="D112" i="39"/>
  <c r="D113" i="39"/>
  <c r="D114" i="39"/>
  <c r="D115" i="39"/>
  <c r="D116" i="39"/>
  <c r="D117" i="39"/>
  <c r="D118" i="39"/>
  <c r="D119" i="39"/>
  <c r="D120" i="39"/>
  <c r="D121" i="39"/>
  <c r="D122" i="39"/>
  <c r="D123" i="39"/>
  <c r="D124" i="39"/>
  <c r="D125" i="39"/>
  <c r="D126" i="39"/>
  <c r="D87" i="39"/>
  <c r="D86" i="39"/>
  <c r="D85" i="39"/>
  <c r="D76" i="39"/>
  <c r="D75" i="39"/>
  <c r="D74" i="39"/>
  <c r="D73" i="39"/>
  <c r="D72" i="39"/>
  <c r="D71" i="39"/>
  <c r="D70" i="39"/>
  <c r="D69" i="39"/>
  <c r="D68" i="39"/>
  <c r="D67" i="39"/>
  <c r="D66" i="39"/>
  <c r="D65" i="39"/>
  <c r="D64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8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6" i="39"/>
  <c r="D27" i="39"/>
  <c r="D28" i="39"/>
  <c r="D29" i="39"/>
  <c r="D30" i="39"/>
  <c r="D7" i="39" l="1"/>
  <c r="D6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Titulski Katja</author>
  </authors>
  <commentList>
    <comment ref="C5" authorId="0" shapeId="0" xr:uid="{2E6BE68B-BC33-479B-9967-FE3F0B470560}">
      <text>
        <r>
          <rPr>
            <b/>
            <sz val="9"/>
            <color indexed="81"/>
            <rFont val="Segoe UI"/>
            <family val="2"/>
          </rPr>
          <t xml:space="preserve">
Format TT.MM.JJJJ</t>
        </r>
      </text>
    </comment>
    <comment ref="C14" authorId="0" shapeId="0" xr:uid="{F452D298-E9DB-49A5-BEE7-174238E2E478}">
      <text>
        <r>
          <rPr>
            <b/>
            <sz val="9"/>
            <color indexed="81"/>
            <rFont val="Segoe UI"/>
            <family val="2"/>
          </rPr>
          <t xml:space="preserve">
Dieser Feldinhalt ist ein Vorschlag und setzt sich zusammen aus:
Tranchenzusatz vorne + Fondsname gem. FMA Bescheid + Tranchenzusatz hinten</t>
        </r>
      </text>
    </comment>
    <comment ref="C18" authorId="0" shapeId="0" xr:uid="{D6635E0C-5BD4-47B2-83EB-670B502B9210}">
      <text>
        <r>
          <rPr>
            <b/>
            <sz val="9"/>
            <color indexed="81"/>
            <rFont val="Segoe UI"/>
            <family val="2"/>
          </rPr>
          <t xml:space="preserve">
Format TT.MM.</t>
        </r>
      </text>
    </comment>
    <comment ref="C19" authorId="0" shapeId="0" xr:uid="{DE346987-91BC-48EB-9900-2CE909825369}">
      <text>
        <r>
          <rPr>
            <b/>
            <sz val="9"/>
            <color indexed="81"/>
            <rFont val="Segoe UI"/>
            <family val="2"/>
          </rPr>
          <t xml:space="preserve">
Format TT.MM.</t>
        </r>
      </text>
    </comment>
    <comment ref="C20" authorId="0" shapeId="0" xr:uid="{E3836E5B-1B26-45F4-9049-39E9117921C0}">
      <text>
        <r>
          <rPr>
            <b/>
            <sz val="9"/>
            <color indexed="81"/>
            <rFont val="Segoe UI"/>
            <family val="2"/>
          </rPr>
          <t xml:space="preserve">
Format TT.MM.</t>
        </r>
      </text>
    </comment>
    <comment ref="C21" authorId="0" shapeId="0" xr:uid="{854A84D6-48D6-4E1F-80EB-1B2426BB9288}">
      <text>
        <r>
          <rPr>
            <b/>
            <sz val="9"/>
            <color indexed="81"/>
            <rFont val="Segoe UI"/>
            <family val="2"/>
          </rPr>
          <t xml:space="preserve">
Format TT.MM.JJJJ</t>
        </r>
      </text>
    </comment>
    <comment ref="C22" authorId="0" shapeId="0" xr:uid="{320226B1-11B5-4B50-8897-FA4B66431EF8}">
      <text>
        <r>
          <rPr>
            <b/>
            <sz val="9"/>
            <color indexed="81"/>
            <rFont val="Segoe UI"/>
            <family val="2"/>
          </rPr>
          <t xml:space="preserve">
Format TT.MM.JJJJ</t>
        </r>
      </text>
    </comment>
    <comment ref="C31" authorId="0" shapeId="0" xr:uid="{91BAF249-EA6F-4C6E-84CE-CA73E9787800}">
      <text>
        <r>
          <rPr>
            <b/>
            <sz val="9"/>
            <color indexed="81"/>
            <rFont val="Segoe UI"/>
            <family val="2"/>
          </rPr>
          <t xml:space="preserve">
OGAW 
    ZWINGEND mit
        Fondskategorie = M*
OGAW 
    NICHT mit 
        Fondskategorie = DHF, H*, P*, I* 
A* 
    NICHT mit 
        Fondskategorie = M* </t>
        </r>
      </text>
    </comment>
    <comment ref="C34" authorId="0" shapeId="0" xr:uid="{25F9D35B-D761-41CF-90AE-32344533756F}">
      <text>
        <r>
          <rPr>
            <b/>
            <sz val="9"/>
            <color indexed="81"/>
            <rFont val="Segoe UI"/>
            <family val="2"/>
          </rPr>
          <t xml:space="preserve">
R*, M*
    ZWINGEND mit
        Kapitalisierung/Aktien = NA
AKT, DHF 
    ZWINGEND mit
        Rententypen = NA
        Duration von Renten bei gem. Fonds = NA
        Risikoklasse / Renten = NA
DHF
    ZWINGEND mit
        Fondstyp = FOF
R*, M*, G*, AKT, D*, H*, P*
    NICHT mit
        Fondstyp = IMMO
R*, M* 
    NICHT mit
        Kapitalisierung/Aktien ≠ NA
AKT, D*
    NICHT mit 
        Rententypen ≠ NA
        Duration von Renten bei gem. Fonds ≠ NA
        Risikoklasse / Renten ≠ NA
DHF, H*, P*, I*
    NICHT mit 
        Allgem. Charakteristik des Fonds = OGAW
</t>
        </r>
      </text>
    </comment>
    <comment ref="C35" authorId="0" shapeId="0" xr:uid="{1579BE8C-085B-47B6-BAD4-86A7FB779D8C}">
      <text>
        <r>
          <rPr>
            <b/>
            <sz val="9"/>
            <color indexed="81"/>
            <rFont val="Segoe UI"/>
            <family val="2"/>
          </rPr>
          <t xml:space="preserve">
JA 
    NICHT mit
        Fondskategorie = G*, AKT, D*, H*, P*</t>
        </r>
      </text>
    </comment>
    <comment ref="C36" authorId="0" shapeId="0" xr:uid="{19AAB664-3E5E-4F11-AA1D-6B20D58BAC0C}">
      <text>
        <r>
          <rPr>
            <b/>
            <sz val="9"/>
            <color indexed="81"/>
            <rFont val="Segoe UI"/>
            <family val="2"/>
          </rPr>
          <t xml:space="preserve">
JA 
    NICHT mit
        Fondskategorie = AKT, D*, H*, P*</t>
        </r>
      </text>
    </comment>
    <comment ref="C37" authorId="0" shapeId="0" xr:uid="{0B16A7A7-621C-4757-B4C8-5CE8343046A2}">
      <text>
        <r>
          <rPr>
            <b/>
            <sz val="9"/>
            <color indexed="81"/>
            <rFont val="Segoe UI"/>
            <family val="2"/>
          </rPr>
          <t xml:space="preserve">
JA 
    NICHT mit
        Fondskategorie = AKT, D*, H*, P*</t>
        </r>
      </text>
    </comment>
    <comment ref="C38" authorId="0" shapeId="0" xr:uid="{024F7ECB-DEA1-41E3-A305-652906D6B98F}">
      <text>
        <r>
          <rPr>
            <b/>
            <sz val="9"/>
            <color indexed="81"/>
            <rFont val="Segoe UI"/>
            <family val="2"/>
          </rPr>
          <t xml:space="preserve">
PIF, ZVE
    NICHT mit
        Allgem. Charakteristik des Fonds = OGAW
        Fondskategorie = R*, M*, AKT, D*, H*, P*, I*</t>
        </r>
      </text>
    </comment>
    <comment ref="C39" authorId="0" shapeId="0" xr:uid="{708F3C76-035C-4530-A9A7-FDCF5C31C152}">
      <text>
        <r>
          <rPr>
            <b/>
            <sz val="9"/>
            <color indexed="81"/>
            <rFont val="Segoe UI"/>
            <family val="2"/>
          </rPr>
          <t xml:space="preserve">
RK46, RK75
    ZWINGEND mit
        Allgem. Charakteristik des Fonds = OGAW
NK166
    ZWINGEND mit
        Allgem. Charakteristik des Fonds = AIFRO
NKPIF
    ZWINGEND mit
        Pensionsinvestmentfonds = PIF
NKPZV
    ZWINGEND mit
        Pensionsinvestmentfonds ≠ NEIN
NKZVE
    ZWINGEND mit
        Pensionsinvestmentfonds = ZVE
EUSEF
    ZWINGEND mit
        Allgem. Charakteristik des Fonds = EUSEO, EUSEG
EUVEC
    ZWINGEND mit
        Allgem. Charakteristik des Fonds = EUVEO, EUVEG
ELTIF
    ZWINGEND mit
        Allgem. Charakteristik des Fonds = ELTEO, ELTIG
IMMO, IMMOG
    ZWINGEND mit
        Fondskategorie = I*
RK46, RK75
    NICHT mit
        Allgem. Charakteristik des Fonds = AIF*
N*, E*, I*, SONST
    NICHT mit
        Allgem. Charakteristik des Fonds = OGAW
RK46, RK75, NK166
    NICHT mit
        Zielgruppe = SF
NKSP, NKSPA, NKSPI
    NICHT mit
        Zielgruppe = PFR, PFI
</t>
        </r>
      </text>
    </comment>
    <comment ref="C40" authorId="0" shapeId="0" xr:uid="{4BA89682-2DDB-4A48-B864-A04E307A2DC3}">
      <text>
        <r>
          <rPr>
            <b/>
            <sz val="9"/>
            <color indexed="81"/>
            <rFont val="Segoe UI"/>
            <family val="2"/>
          </rPr>
          <t xml:space="preserve">
FDER
    ZWINGEND mit
        Fondstyp = FOF</t>
        </r>
      </text>
    </comment>
    <comment ref="C44" authorId="0" shapeId="0" xr:uid="{0F81CCFB-1CF5-4CFD-AD59-7785A0B4C8CB}">
      <text>
        <r>
          <rPr>
            <b/>
            <sz val="9"/>
            <color indexed="81"/>
            <rFont val="Segoe UI"/>
            <family val="2"/>
          </rPr>
          <t xml:space="preserve">
IMMO
    ZWINGEND mit
        Fondskategorie = I*
FOF
    NICHT mit
        Fondskategorie = I*
INVF
    NICHT mit
        Fondskategorie = H*, P*, I*
IMMO, SONST
    NICHT mit
        Allgem. Charakteristik des Fonds = OGAW</t>
        </r>
      </text>
    </comment>
    <comment ref="C47" authorId="0" shapeId="0" xr:uid="{BA136321-A6F4-4E08-8571-AD3B242A4C18}">
      <text>
        <r>
          <rPr>
            <b/>
            <sz val="9"/>
            <color indexed="81"/>
            <rFont val="Segoe UI"/>
            <family val="2"/>
          </rPr>
          <t xml:space="preserve">
SF
    NICHT mit
        Allgem. Charakteristik des Fonds = OGAW</t>
        </r>
      </text>
    </comment>
    <comment ref="C51" authorId="0" shapeId="0" xr:uid="{546144D8-615A-4D8E-965C-0AFEBC04EBEE}">
      <text>
        <r>
          <rPr>
            <b/>
            <sz val="9"/>
            <color indexed="81"/>
            <rFont val="Segoe UI"/>
            <family val="2"/>
          </rPr>
          <t xml:space="preserve">
IMM10, IMM20
    NICHT mit 
        Allgem. Charakteristik des Fonds = OGAW
        Fondskategorie = I*</t>
        </r>
      </text>
    </comment>
    <comment ref="C54" authorId="0" shapeId="0" xr:uid="{785EBB7B-55F8-4B5A-9A4B-26E1AF3E0CA9}">
      <text>
        <r>
          <rPr>
            <b/>
            <sz val="9"/>
            <color indexed="81"/>
            <rFont val="Segoe UI"/>
            <family val="2"/>
          </rPr>
          <t xml:space="preserve">
Angabe einer Währung
    NICHT mit
        Anlagewährung = EUR, EURVW, EURHG, GL</t>
        </r>
      </text>
    </comment>
    <comment ref="C55" authorId="0" shapeId="0" xr:uid="{500D6809-D754-4AF5-9255-D4E9236CFCDE}">
      <text>
        <r>
          <rPr>
            <b/>
            <sz val="9"/>
            <color indexed="81"/>
            <rFont val="Segoe UI"/>
            <family val="2"/>
          </rPr>
          <t xml:space="preserve">
CORP, GOV, AGBND
    NICHT mit
        Fondskategorie = AKT, D*, H*, P*, I*</t>
        </r>
      </text>
    </comment>
    <comment ref="C56" authorId="0" shapeId="0" xr:uid="{806C934A-A80B-4109-99E4-71A09A168CE1}">
      <text>
        <r>
          <rPr>
            <b/>
            <sz val="9"/>
            <color indexed="81"/>
            <rFont val="Segoe UI"/>
            <family val="2"/>
          </rPr>
          <t xml:space="preserve">
RSHT, RMED, RLONG, RFLEX
    NICHT mit
        Fondskategorie = AKT, D*, H*, P*, I*</t>
        </r>
      </text>
    </comment>
    <comment ref="C57" authorId="0" shapeId="0" xr:uid="{1CD7B1AB-9590-4A13-AA73-A997B6B9DB43}">
      <text>
        <r>
          <rPr>
            <b/>
            <sz val="9"/>
            <color indexed="81"/>
            <rFont val="Segoe UI"/>
            <family val="2"/>
          </rPr>
          <t xml:space="preserve">
MINAA, INGR, NINGR
    NICHT mit
        Fondskategorie = AKT, D*, H*, P*, I*</t>
        </r>
      </text>
    </comment>
    <comment ref="C58" authorId="0" shapeId="0" xr:uid="{FA9014DC-388D-487D-BF68-3B0BC0E4A69F}">
      <text>
        <r>
          <rPr>
            <b/>
            <sz val="9"/>
            <color indexed="81"/>
            <rFont val="Segoe UI"/>
            <family val="2"/>
          </rPr>
          <t xml:space="preserve">
SMCAP, LMCAP
    NICHT mit
        Fondskategorie = R*, M*, D*, H*, I*</t>
        </r>
      </text>
    </comment>
    <comment ref="C59" authorId="0" shapeId="0" xr:uid="{E01E04C8-5D26-4BE4-B050-95917764FD3E}">
      <text>
        <r>
          <rPr>
            <b/>
            <sz val="9"/>
            <color indexed="81"/>
            <rFont val="Segoe UI"/>
            <family val="2"/>
          </rPr>
          <t xml:space="preserve">
GRWTH, VALUE, BLEND
    NICHT mit
        Fondskategorie = R*, M*, D*, H*, I*</t>
        </r>
      </text>
    </comment>
    <comment ref="C62" authorId="0" shapeId="0" xr:uid="{FB3F87E6-41A5-44D7-A856-1E915AD93586}">
      <text>
        <r>
          <rPr>
            <b/>
            <sz val="9"/>
            <color indexed="81"/>
            <rFont val="Segoe UI"/>
            <family val="2"/>
          </rPr>
          <t xml:space="preserve">
JA
    NICHT mit
        Fondskategorie = M*, AKT, D*, H*, P*, I*</t>
        </r>
      </text>
    </comment>
    <comment ref="C63" authorId="0" shapeId="0" xr:uid="{90CCAEEE-32C2-469A-AB61-98471D0494DC}">
      <text>
        <r>
          <rPr>
            <b/>
            <sz val="9"/>
            <color indexed="81"/>
            <rFont val="Segoe UI"/>
            <family val="2"/>
          </rPr>
          <t xml:space="preserve">
JA
    NICHT mit
        Fondskategorie = M*, AKT, D*, H*, P*, I*
        </t>
        </r>
      </text>
    </comment>
    <comment ref="C64" authorId="0" shapeId="0" xr:uid="{220501F6-21BF-4AF4-BC9E-55859897846A}">
      <text>
        <r>
          <rPr>
            <b/>
            <sz val="9"/>
            <color indexed="81"/>
            <rFont val="Segoe UI"/>
            <family val="2"/>
          </rPr>
          <t xml:space="preserve">
JA
    NICHT mit
        Fondskategorie = M*, AKT, D*, H*, P*, I*</t>
        </r>
      </text>
    </comment>
    <comment ref="C65" authorId="0" shapeId="0" xr:uid="{4705B56E-CB4F-4CDB-A8A6-2E923EC67C95}">
      <text>
        <r>
          <rPr>
            <b/>
            <sz val="9"/>
            <color indexed="81"/>
            <rFont val="Segoe UI"/>
            <family val="2"/>
          </rPr>
          <t xml:space="preserve">
DERH, DERHS
    NICHT mit
        Fondskategorie = M*</t>
        </r>
      </text>
    </comment>
    <comment ref="C66" authorId="0" shapeId="0" xr:uid="{73AB4D90-E042-40A1-B863-95BB68C4F096}">
      <text>
        <r>
          <rPr>
            <b/>
            <sz val="9"/>
            <color indexed="81"/>
            <rFont val="Segoe UI"/>
            <family val="2"/>
          </rPr>
          <t xml:space="preserve">
NEIN 
    ZWINGEND mit
        Allgem. Charakteristik des Fonds = OGAW
AIK10, AIM10
    NICHT mit
        Allgem. Charakteristik des Fonds = OGAW</t>
        </r>
      </text>
    </comment>
    <comment ref="C69" authorId="0" shapeId="0" xr:uid="{78725C2B-E05B-4B43-9ACF-09D0F1B3C4EF}">
      <text>
        <r>
          <rPr>
            <b/>
            <sz val="9"/>
            <color indexed="81"/>
            <rFont val="Segoe UI"/>
            <family val="2"/>
          </rPr>
          <t xml:space="preserve">
NEIN
    ZWINGEND mit
        ESG incorporation at product level = NEIN</t>
        </r>
      </text>
    </comment>
    <comment ref="C70" authorId="0" shapeId="0" xr:uid="{00FA1A99-1C3C-43FE-9112-0D238928D437}">
      <text>
        <r>
          <rPr>
            <b/>
            <sz val="9"/>
            <color indexed="81"/>
            <rFont val="Segoe UI"/>
            <family val="2"/>
          </rPr>
          <t xml:space="preserve">
NEIN
    ZWINGEND mit
        ESG incorporation at product level = NEIN</t>
        </r>
      </text>
    </comment>
    <comment ref="C71" authorId="0" shapeId="0" xr:uid="{484DA7AA-BF28-4FA5-882A-3D0995000A82}">
      <text>
        <r>
          <rPr>
            <b/>
            <sz val="9"/>
            <color indexed="81"/>
            <rFont val="Segoe UI"/>
            <family val="2"/>
          </rPr>
          <t xml:space="preserve">
NEIN
    ZWINGEND mit
        ESG incorporation at product level = NEIN</t>
        </r>
      </text>
    </comment>
    <comment ref="C72" authorId="0" shapeId="0" xr:uid="{7326C8AB-749B-45B8-A8A2-88B24C410891}">
      <text>
        <r>
          <rPr>
            <b/>
            <sz val="9"/>
            <color indexed="81"/>
            <rFont val="Segoe UI"/>
            <family val="2"/>
          </rPr>
          <t xml:space="preserve">
NEIN
    ZWINGEND mit
        ESG incorporation at product level = NEIN</t>
        </r>
      </text>
    </comment>
    <comment ref="C73" authorId="0" shapeId="0" xr:uid="{CE30812A-A181-4A8B-AFDA-C73C220FB7BD}">
      <text>
        <r>
          <rPr>
            <b/>
            <sz val="9"/>
            <color indexed="81"/>
            <rFont val="Segoe UI"/>
            <family val="2"/>
          </rPr>
          <t xml:space="preserve">
NEIN
    ZWINGEND mit
        ESG incorporation at product level = NEIN</t>
        </r>
      </text>
    </comment>
    <comment ref="C74" authorId="0" shapeId="0" xr:uid="{99EA5B94-EF18-43A5-9E05-AA48D806CD7C}">
      <text>
        <r>
          <rPr>
            <b/>
            <sz val="9"/>
            <color indexed="81"/>
            <rFont val="Segoe UI"/>
            <family val="2"/>
          </rPr>
          <t xml:space="preserve">
NEIN
    ZWINGEND mit
        ESG incorporation at product level = NEIN
JA
    NICHT mit
        Fondskategorie = M*</t>
        </r>
      </text>
    </comment>
    <comment ref="C75" authorId="0" shapeId="0" xr:uid="{FC25E350-C72C-4F41-88C8-CFEB2CE15BC1}">
      <text>
        <r>
          <rPr>
            <b/>
            <sz val="9"/>
            <color indexed="81"/>
            <rFont val="Segoe UI"/>
            <family val="2"/>
          </rPr>
          <t xml:space="preserve">
NEIN
    ZWINGEND mit
        ESG incorporation at product level = NEIN
JA
    NICHT mit
        Fondskategorie = M*</t>
        </r>
      </text>
    </comment>
    <comment ref="C76" authorId="0" shapeId="0" xr:uid="{64E7E336-26BB-4187-A75A-3A2C7CD3177F}">
      <text>
        <r>
          <rPr>
            <b/>
            <sz val="9"/>
            <color indexed="81"/>
            <rFont val="Segoe UI"/>
            <family val="2"/>
          </rPr>
          <t xml:space="preserve">
NEIN
    ZWINGEND mit
        ESG incorporation at product level = NEIN
JA
    NICHT mit
        Fondskategorie = M*</t>
        </r>
      </text>
    </comment>
    <comment ref="C79" authorId="0" shapeId="0" xr:uid="{87319222-42CD-496F-B720-CA66B5FDE0FA}">
      <text>
        <r>
          <rPr>
            <b/>
            <sz val="9"/>
            <color indexed="81"/>
            <rFont val="Segoe UI"/>
            <family val="2"/>
          </rPr>
          <t xml:space="preserve">
JA
    NICHT mit
        Fondskategorie = M*</t>
        </r>
      </text>
    </comment>
    <comment ref="C80" authorId="0" shapeId="0" xr:uid="{44AE172F-E6B3-4162-8E4F-A18354FD0800}">
      <text>
        <r>
          <rPr>
            <b/>
            <sz val="9"/>
            <color indexed="81"/>
            <rFont val="Segoe UI"/>
            <family val="2"/>
          </rPr>
          <t xml:space="preserve">
JA
    NICHT mit
        Fondskategorie = M*</t>
        </r>
      </text>
    </comment>
    <comment ref="C83" authorId="0" shapeId="0" xr:uid="{50A2F884-760E-4F86-850C-DC8B29E1AFE2}">
      <text>
        <r>
          <rPr>
            <b/>
            <sz val="9"/>
            <color indexed="81"/>
            <rFont val="Segoe UI"/>
            <family val="2"/>
          </rPr>
          <t xml:space="preserve">
JA
    NICHT mit
        Allgem. Charakteristik des Fonds = OGAW
        Zugehörigkeit Rahmenwerk = RK46, RK75,
        NK166, NKSP, NKSPA, NKSPI, NKPIF, 
        NKPZV, NKZVE, EUSEF, EUVEC, ELTIF, 
        IMMO, IMMOG</t>
        </r>
      </text>
    </comment>
    <comment ref="C84" authorId="0" shapeId="0" xr:uid="{77155B04-6F56-496E-B801-DFE6C2BCA34C}">
      <text>
        <r>
          <rPr>
            <b/>
            <sz val="9"/>
            <color indexed="81"/>
            <rFont val="Segoe UI"/>
            <family val="2"/>
          </rPr>
          <t>JA
    NICHT mit
        Allgem. Charakteristik des Fonds = OGAW
        Zugehörigkeit Rahmenwerk = RK46, RK75,
        NK166, NKSP, NKSPA, NKSPI, NKPIF, 
        NKPZV, NKZVE, EUSEF, EUVEC, ELTIF, 
        IMMO, IMMOG</t>
        </r>
      </text>
    </comment>
    <comment ref="C85" authorId="0" shapeId="0" xr:uid="{2AFCD3E6-C531-4E66-B5F0-18496E309E46}">
      <text>
        <r>
          <rPr>
            <b/>
            <sz val="9"/>
            <color indexed="81"/>
            <rFont val="Segoe UI"/>
            <family val="2"/>
          </rPr>
          <t xml:space="preserve">
JA
    NICHT mit
        Allgem. Charakteristik des Fonds = OGAW
        Zugehörigkeit Rahmenwerk = RK46, RK75, 
        NK166, NKSP, NKSPA, NKSPI, NKPIF, 
        NKPZV, NKZVE, EUSEF, EUVEC, ELTIF</t>
        </r>
      </text>
    </comment>
    <comment ref="C96" authorId="0" shapeId="0" xr:uid="{14AFA39E-A3F2-4F50-975E-E8C2DEA9E2B5}">
      <text>
        <r>
          <rPr>
            <b/>
            <sz val="9"/>
            <color indexed="81"/>
            <rFont val="Segoe UI"/>
            <family val="2"/>
          </rPr>
          <t xml:space="preserve">
Achtung - dieses Feld wird von OeKB 
nicht gespeichert oder verwendet</t>
        </r>
      </text>
    </comment>
  </commentList>
</comments>
</file>

<file path=xl/sharedStrings.xml><?xml version="1.0" encoding="utf-8"?>
<sst xmlns="http://schemas.openxmlformats.org/spreadsheetml/2006/main" count="719" uniqueCount="602">
  <si>
    <t>Stammdatenblatt Fonds</t>
  </si>
  <si>
    <t>Feldbezeichnung</t>
  </si>
  <si>
    <t>Inhalt</t>
  </si>
  <si>
    <t>gültig ab</t>
  </si>
  <si>
    <t>Fondsname gem. FMA Bescheid</t>
  </si>
  <si>
    <t>LEI</t>
  </si>
  <si>
    <t>ISIN</t>
  </si>
  <si>
    <t>ISIN-Typ</t>
  </si>
  <si>
    <t>Wrapper-Nummer</t>
  </si>
  <si>
    <t>Tranchenzusatz vorne</t>
  </si>
  <si>
    <t>Tranchenzusatz hinten</t>
  </si>
  <si>
    <t>OeNB-ID</t>
  </si>
  <si>
    <t>ISIN-Bezeichnung</t>
  </si>
  <si>
    <t>Verwaltungsgesellschaft</t>
  </si>
  <si>
    <t>Depotbank</t>
  </si>
  <si>
    <t>Steuerlicher Vertreter</t>
  </si>
  <si>
    <t>Geschäftsjahr Beginn</t>
  </si>
  <si>
    <t>Geschäftsjahr Ende</t>
  </si>
  <si>
    <t>Tranchenfonds</t>
  </si>
  <si>
    <t>Umbrella</t>
  </si>
  <si>
    <t>ETF - Exchange Traded Fund</t>
  </si>
  <si>
    <t>Datum des 1. NAV / Fondsbeginn</t>
  </si>
  <si>
    <t>Laufzeitende / Fondsende</t>
  </si>
  <si>
    <t>Zielgruppe</t>
  </si>
  <si>
    <t>Ertragsverwendung</t>
  </si>
  <si>
    <t>mind. Verwaltungsgebühr</t>
  </si>
  <si>
    <t>Performance-Fee</t>
  </si>
  <si>
    <t>Kleinste Stückelung (Anteilschein)</t>
  </si>
  <si>
    <t>Mindestinvestment beim Ersterwerb</t>
  </si>
  <si>
    <t>Mindeststückelung beim Ersterwerb</t>
  </si>
  <si>
    <t>Allgem. Charakteristik des Fonds</t>
  </si>
  <si>
    <t>Sondervermögen</t>
  </si>
  <si>
    <t>Fondskategorie</t>
  </si>
  <si>
    <t>Zugehörigkeit zu Rahmenwerk</t>
  </si>
  <si>
    <t>Geltendes Recht</t>
  </si>
  <si>
    <t>Fondstyp</t>
  </si>
  <si>
    <t>Pensionsinvestmentfonds</t>
  </si>
  <si>
    <t>Master Feeder Fonds</t>
  </si>
  <si>
    <t>Laufzeitenfonds</t>
  </si>
  <si>
    <t>Garantiefonds</t>
  </si>
  <si>
    <t>Preismeldung an OeKB</t>
  </si>
  <si>
    <t>Art der Preisberechnung</t>
  </si>
  <si>
    <t>Industrieschwerpunkt</t>
  </si>
  <si>
    <t>Active Style Management</t>
  </si>
  <si>
    <t>Anlageregion</t>
  </si>
  <si>
    <t>Anlagewährung</t>
  </si>
  <si>
    <t>Rententypen</t>
  </si>
  <si>
    <t>Risikoklasse / Renten</t>
  </si>
  <si>
    <t>Inflationsschutzanleihen</t>
  </si>
  <si>
    <t>Convertibles</t>
  </si>
  <si>
    <t>ABS / MBS u. ä.</t>
  </si>
  <si>
    <t>Kapitalisierung / Aktien</t>
  </si>
  <si>
    <t>Immobilien / InvFG</t>
  </si>
  <si>
    <t>Rohstoff</t>
  </si>
  <si>
    <t>Einsatz von Derivaten</t>
  </si>
  <si>
    <t>Regulatorisches Risikomanagement</t>
  </si>
  <si>
    <t>SRRI Kategorie</t>
  </si>
  <si>
    <t>Leerverkauf</t>
  </si>
  <si>
    <t>Nicht Vertrieb - US Persons</t>
  </si>
  <si>
    <t xml:space="preserve">FATCA Compliant </t>
  </si>
  <si>
    <t>Index - Lizenzhinweis</t>
  </si>
  <si>
    <t>Art gemäß FMV 2015</t>
  </si>
  <si>
    <t>Unterliegt KESt auf Zinsen gem. §98 EStG</t>
  </si>
  <si>
    <t>Investmentaktiengesellschaft</t>
  </si>
  <si>
    <t>Mündelsicherer Fonds</t>
  </si>
  <si>
    <t>Pensionskassenfonds gemäß § 25 PKG</t>
  </si>
  <si>
    <t>Duration von Renten bei gem. Fonds</t>
  </si>
  <si>
    <t>ESG incorporation at product level</t>
  </si>
  <si>
    <t>ESG integration</t>
  </si>
  <si>
    <t xml:space="preserve">Best-in-class/positive screening </t>
  </si>
  <si>
    <t xml:space="preserve">Sustainability themed investment  </t>
  </si>
  <si>
    <t xml:space="preserve">Impact investing </t>
  </si>
  <si>
    <t xml:space="preserve">Nachhaltigkeitsfonds nach UZ 49 </t>
  </si>
  <si>
    <t>Nachhaltigkeitsfonds nach EU Ecolabel</t>
  </si>
  <si>
    <t>Sonstige Börsengehandelte Fonds</t>
  </si>
  <si>
    <t>Sachwerte / Immobilien</t>
  </si>
  <si>
    <t>Absichtserklärung § 5 FMV 2015 (*)</t>
  </si>
  <si>
    <t>(*) Feld Absichtserklärung § 5 FMV 2015 = 'JA' gilt als Absichtserklärung gem. § 5 Abs. 3 FMV 2015: Hiermit wird unwiderruflich erklärt, dass für den/die genannten Fonds die Vornahme einer Jahreserklärung gemäß § 186 Abs. 2 Z 2 InvFG 2011 und § 40 Abs. 2 Z 1 ImmoInvFG innerhalb der dafür vorgesehenen Frist beabsichtigt wird.</t>
  </si>
  <si>
    <t>Abfertigungs- und Pensionsrückstellungsfonds 
gemäß § 14 EStG</t>
  </si>
  <si>
    <t>Anlage in alternativen Investments 
(gemäß § 166 Abs 1 Z 3 InvFG)</t>
  </si>
  <si>
    <t>Exclusions (sector, geographic or 
norms-based screening)</t>
  </si>
  <si>
    <t>JA</t>
  </si>
  <si>
    <t>OGAW</t>
  </si>
  <si>
    <t>NEIN</t>
  </si>
  <si>
    <t>RLONG</t>
  </si>
  <si>
    <t>RK46</t>
  </si>
  <si>
    <t>AT</t>
  </si>
  <si>
    <t>ZIELF</t>
  </si>
  <si>
    <t>A</t>
  </si>
  <si>
    <t>EUR</t>
  </si>
  <si>
    <t>TGL</t>
  </si>
  <si>
    <t>PFR</t>
  </si>
  <si>
    <t>DAT+1</t>
  </si>
  <si>
    <t>NA</t>
  </si>
  <si>
    <t>GLDM</t>
  </si>
  <si>
    <t>EURVW</t>
  </si>
  <si>
    <t>AGBND</t>
  </si>
  <si>
    <t>RFLEX</t>
  </si>
  <si>
    <t>INGR</t>
  </si>
  <si>
    <t>DERHS</t>
  </si>
  <si>
    <t>MARKT</t>
  </si>
  <si>
    <t>COMMA</t>
  </si>
  <si>
    <t>InvF</t>
  </si>
  <si>
    <t>FeldID</t>
  </si>
  <si>
    <t>Passive Style Management - Indextracking</t>
  </si>
  <si>
    <t>Denominierung der Tranche</t>
  </si>
  <si>
    <t>Anlagewährung/Währungen</t>
  </si>
  <si>
    <t>Rückfragen</t>
  </si>
  <si>
    <t>E-Mail</t>
  </si>
  <si>
    <t>Telefon</t>
  </si>
  <si>
    <t>Datum</t>
  </si>
  <si>
    <t>max. Ausgabeaufschlag in %</t>
  </si>
  <si>
    <t>max. Rücknahmespesen in %</t>
  </si>
  <si>
    <t>max. Verwaltungsgebühr in % p.a.</t>
  </si>
  <si>
    <t>Anteilsgattung</t>
  </si>
  <si>
    <t>Segment</t>
  </si>
  <si>
    <t xml:space="preserve">Anteilsgattung  </t>
  </si>
  <si>
    <t>ASL</t>
  </si>
  <si>
    <t>Sparkasse Oberösterreich Kapitalanlagegesellschaft m.b.H.</t>
  </si>
  <si>
    <t>CON</t>
  </si>
  <si>
    <t>LLB Invest Kapitalanlagegesellschaft m.b.H.</t>
  </si>
  <si>
    <t>CAP</t>
  </si>
  <si>
    <t>Amundi Austria GmbH</t>
  </si>
  <si>
    <t>3BA</t>
  </si>
  <si>
    <t>3 Banken-Generali Investment-Gesellschaft m.b.H.</t>
  </si>
  <si>
    <t>CSP</t>
  </si>
  <si>
    <t>EAM</t>
  </si>
  <si>
    <t>Erste Asset Management GmbH</t>
  </si>
  <si>
    <t>GUT</t>
  </si>
  <si>
    <t>Gutmann Kapitalanlageaktiengesellschaft</t>
  </si>
  <si>
    <t>HYP</t>
  </si>
  <si>
    <t>MASTERINVEST Kapitalanlage GmbH</t>
  </si>
  <si>
    <t>AIB</t>
  </si>
  <si>
    <t>Allianz Invest Kapitalanlagegesellschaft mbH</t>
  </si>
  <si>
    <t>KEP</t>
  </si>
  <si>
    <t>KEPLER-FONDS Kapitalanlagegesellschaft m.b.H.</t>
  </si>
  <si>
    <t>RAI</t>
  </si>
  <si>
    <t>Raiffeisen Kapitalanlage-Gesellschaft m.b.H.</t>
  </si>
  <si>
    <t>SEC</t>
  </si>
  <si>
    <t>Security Kapitalanlage Aktiengesellschaft</t>
  </si>
  <si>
    <t>SKW</t>
  </si>
  <si>
    <t>Schoellerbank Invest AG</t>
  </si>
  <si>
    <t>INV</t>
  </si>
  <si>
    <t>Macquarie Investment Management Austria Kapitalanlage AG</t>
  </si>
  <si>
    <t>AMP</t>
  </si>
  <si>
    <t>Ampega Investment GmbH (AT-Fonds)</t>
  </si>
  <si>
    <t>BAI</t>
  </si>
  <si>
    <t>Bank Austria Real Invest Immobilien-Kapitalanlage GmbH</t>
  </si>
  <si>
    <t>CPI</t>
  </si>
  <si>
    <t>LLB Immo Kapitalanlagegesellschaft m.b.H.</t>
  </si>
  <si>
    <t>EIK</t>
  </si>
  <si>
    <t>ERSTE Immobilien Kapitalanlagegesellschaft m.b.H.</t>
  </si>
  <si>
    <t>VBI</t>
  </si>
  <si>
    <t>Union Investment Real Estate Austria AG</t>
  </si>
  <si>
    <t>RIK</t>
  </si>
  <si>
    <t>Raiffeisen Immobilien Kapitalanlage-Gesellschaft m.b.H.</t>
  </si>
  <si>
    <t>VWG</t>
  </si>
  <si>
    <t>Code</t>
  </si>
  <si>
    <t>Beschreibung</t>
  </si>
  <si>
    <t>Klappbox</t>
  </si>
  <si>
    <t>Allgemeine Sparkasse Oberösterreich Bankaktiengesellschaft</t>
  </si>
  <si>
    <t>Allianz Investmentbank Aktiengesellschaft</t>
  </si>
  <si>
    <t>Bank für Tirol und Vorarlberg Aktiengesellschaft</t>
  </si>
  <si>
    <t>Bank Gutmann AG</t>
  </si>
  <si>
    <t>BKS Bank AG</t>
  </si>
  <si>
    <t>Erste Group Bank AG</t>
  </si>
  <si>
    <t>Hypo Vorarlberg Bank AG</t>
  </si>
  <si>
    <t>Liechtensteinische Landesbank (Österreich) AG</t>
  </si>
  <si>
    <t>Oberbank AG</t>
  </si>
  <si>
    <t>Raiffeisen Bank International AG</t>
  </si>
  <si>
    <t>Raiffeisenlandesbank Oberösterreich AG</t>
  </si>
  <si>
    <t>Schoellerbank Aktiengesellschaft</t>
  </si>
  <si>
    <t>State Street Bank International GmbH, Filiale Wien</t>
  </si>
  <si>
    <t>UniCredit Bank Austria AG</t>
  </si>
  <si>
    <t>VOLKSBANK WIEN AG</t>
  </si>
  <si>
    <t>BDO Austria GmbH Wirtschaftsprüfungs- und Steuerberatungsgesellschaft</t>
  </si>
  <si>
    <t>Deloitte Tax Wirtschaftsprüfungs GmbH</t>
  </si>
  <si>
    <t>Dr. Gernot Aigner</t>
  </si>
  <si>
    <t>Ernst &amp; Young Steuerberatungsgesellschaft m.b.H.</t>
  </si>
  <si>
    <t>KPMG Alpen Treuhand GmbH</t>
  </si>
  <si>
    <t>KPMG Niederösterreich GmbH</t>
  </si>
  <si>
    <t>PwC Österreich GmbH Wirtschaftsprüfungsgesellschaft</t>
  </si>
  <si>
    <t>OGAW = UCITS</t>
  </si>
  <si>
    <t>AIFRO</t>
  </si>
  <si>
    <t>AIF Privatkunde  - offen</t>
  </si>
  <si>
    <t>AIFRG</t>
  </si>
  <si>
    <t>AIF Privatkunde  - geschlossen</t>
  </si>
  <si>
    <t>AIFSO</t>
  </si>
  <si>
    <t xml:space="preserve">AIF semiprofessioneller Kunde -offen </t>
  </si>
  <si>
    <t>AIFSG</t>
  </si>
  <si>
    <t xml:space="preserve">AIF semiprofessioneller Kunde - geschlossen </t>
  </si>
  <si>
    <t>AIFIO</t>
  </si>
  <si>
    <t>AIF professioneller Kunde - offen</t>
  </si>
  <si>
    <t>AIFIG</t>
  </si>
  <si>
    <t>AIF professioneller Kunde  - geschlossen</t>
  </si>
  <si>
    <t>EUSEO</t>
  </si>
  <si>
    <t>EUSEF - offen</t>
  </si>
  <si>
    <t>EUSEG</t>
  </si>
  <si>
    <t>EUSEF - geschlossen</t>
  </si>
  <si>
    <t>EUVEO</t>
  </si>
  <si>
    <t>EUVECA - offen</t>
  </si>
  <si>
    <t>EUVEG</t>
  </si>
  <si>
    <t>EUVECA - geschlossen</t>
  </si>
  <si>
    <t>ELTIO</t>
  </si>
  <si>
    <t>ELTIF - offen</t>
  </si>
  <si>
    <t>ELTIG</t>
  </si>
  <si>
    <t>ELTIF - geschlossen</t>
  </si>
  <si>
    <t>VARK</t>
  </si>
  <si>
    <t>variables Kaptial</t>
  </si>
  <si>
    <t>FIXK</t>
  </si>
  <si>
    <t xml:space="preserve">fixes Kapital </t>
  </si>
  <si>
    <t>Nein</t>
  </si>
  <si>
    <t>RSHT</t>
  </si>
  <si>
    <t>Short (Duration 0-3 Jahre)</t>
  </si>
  <si>
    <t>RMED</t>
  </si>
  <si>
    <t>Medium (Duration 3-7 Jahre)</t>
  </si>
  <si>
    <t>Long (Duration ab 7 Jahre)</t>
  </si>
  <si>
    <t>Flexibel (Duration flexibel)</t>
  </si>
  <si>
    <t>MMFST</t>
  </si>
  <si>
    <t>Kurzfristige Geldmarktfonds (Short Term MMF)</t>
  </si>
  <si>
    <t>MMF</t>
  </si>
  <si>
    <t>GKON</t>
  </si>
  <si>
    <t>GAUS</t>
  </si>
  <si>
    <t>GDYN</t>
  </si>
  <si>
    <t>AKT</t>
  </si>
  <si>
    <t>Aktien (direkt und/oder indirekt)</t>
  </si>
  <si>
    <t>DHF</t>
  </si>
  <si>
    <t>Dachhedgefonds</t>
  </si>
  <si>
    <t>DERF</t>
  </si>
  <si>
    <t>Derivatefonds</t>
  </si>
  <si>
    <t>HLGBS</t>
  </si>
  <si>
    <t>HLGST</t>
  </si>
  <si>
    <t>HMTNL</t>
  </si>
  <si>
    <t>HSTBS</t>
  </si>
  <si>
    <t>HFXIA</t>
  </si>
  <si>
    <t>HCBAR</t>
  </si>
  <si>
    <t>HVLAR</t>
  </si>
  <si>
    <t>HDSRS</t>
  </si>
  <si>
    <t>HRAMA</t>
  </si>
  <si>
    <t>HEYSS</t>
  </si>
  <si>
    <t>HCLST</t>
  </si>
  <si>
    <t>HABLG</t>
  </si>
  <si>
    <t>HMACR</t>
  </si>
  <si>
    <t>HCTAF</t>
  </si>
  <si>
    <t>HCTAQ</t>
  </si>
  <si>
    <t>HHFND</t>
  </si>
  <si>
    <t>HOFND</t>
  </si>
  <si>
    <t>PVENT</t>
  </si>
  <si>
    <t>PGRTH</t>
  </si>
  <si>
    <t>PMZNE</t>
  </si>
  <si>
    <t>PMULT</t>
  </si>
  <si>
    <t>POTHR</t>
  </si>
  <si>
    <t>IRESL</t>
  </si>
  <si>
    <t>ICOML</t>
  </si>
  <si>
    <t>IINDL</t>
  </si>
  <si>
    <t>IMULT</t>
  </si>
  <si>
    <t>JA und NEIN (JAundNEIN)</t>
  </si>
  <si>
    <t>Investmentaktiengesellschaft (InvestmentAG)</t>
  </si>
  <si>
    <t>Fondskategorie (Fondskat)</t>
  </si>
  <si>
    <t>Allgemeine Charakteristik des Fonds (AllgChar)</t>
  </si>
  <si>
    <t>Steuerlicher Vertreter (StVertreter)</t>
  </si>
  <si>
    <t>PIF</t>
  </si>
  <si>
    <t>ZVE</t>
  </si>
  <si>
    <t>Zukunftsvorsorge-PIF (reine Fondslösung)</t>
  </si>
  <si>
    <t>Pensionsinvestmentfonds (PIF)</t>
  </si>
  <si>
    <t>OGAW (Publikumsfonds mit Veranlagung gemäß § 46 iVm § 66ff InvFG 2011)</t>
  </si>
  <si>
    <t>RK75</t>
  </si>
  <si>
    <t>OGAW (Publikumsfonds mit Veranlagung gemäß § 46 iVm § 75 InvFG 2011)</t>
  </si>
  <si>
    <t>NK166</t>
  </si>
  <si>
    <t>AIF (Publikumsfonds mit Veranlagung gemäß § 166 f InvFG 2011 iVm AIFMG )</t>
  </si>
  <si>
    <t>NKSP</t>
  </si>
  <si>
    <t>AIF (Spezialfonds mit Veranlagung gemäß § 163 ff iVm InvFG 2011 iVm AIFMG)</t>
  </si>
  <si>
    <t>NKSPA</t>
  </si>
  <si>
    <t>AIF (Spezialfonds mit Veranlagung gemäß § 163 iVm § 166f InvFG 2011 iVm AIFMG)</t>
  </si>
  <si>
    <t>NKSPI</t>
  </si>
  <si>
    <t>AIF (Spezialfonds mit Veranlagung gemäß § 163 iVm § 75 InvFG 2011 iVm AIFMG)</t>
  </si>
  <si>
    <t>NKPIF</t>
  </si>
  <si>
    <t>AIF (PIF gemäß § 168ff InvFG 2011)</t>
  </si>
  <si>
    <t>NKPZV</t>
  </si>
  <si>
    <t>AIF (PIF und ZVE gemäß § 168 ff InvFG 2011 iVm § 108 h EStG)</t>
  </si>
  <si>
    <t>NKZVE</t>
  </si>
  <si>
    <t>AIF (ZVE gemäß § 108h EStG)</t>
  </si>
  <si>
    <t>EUSEF</t>
  </si>
  <si>
    <t>EuSEF (gemäß Verordnung (EU) 346/2013 des Europäischen Parlaments und des Rates über Europäische Fonds für soziales Unternehmertum)</t>
  </si>
  <si>
    <t>EUVEC</t>
  </si>
  <si>
    <t>EuVECA (gemäß Verordnung (EU) 345/2013 des Europäischen Parlaments und des Rates über Europäische Risikokapitalfonds)</t>
  </si>
  <si>
    <t>ELTIF</t>
  </si>
  <si>
    <t>ELTIF (gemäß Kommissionsvorschlag)</t>
  </si>
  <si>
    <t>IMMO</t>
  </si>
  <si>
    <t>Immobilieninvestmentfonds gemäß ImmoInvFG iVm AIFMG</t>
  </si>
  <si>
    <t>IMMOG</t>
  </si>
  <si>
    <t>Immobilieninvestmentfonds gemäß AIFMG</t>
  </si>
  <si>
    <t>SONST</t>
  </si>
  <si>
    <t>Sonstige AIF gemäß AIFMG</t>
  </si>
  <si>
    <t>MSTER</t>
  </si>
  <si>
    <t>Master</t>
  </si>
  <si>
    <t>FDER</t>
  </si>
  <si>
    <t>Feeder</t>
  </si>
  <si>
    <t>österr. InvFG oder österr. ImmoInvFG 2011 und/oder österr. AIFMG</t>
  </si>
  <si>
    <t>ISO Codes</t>
  </si>
  <si>
    <t>FOF</t>
  </si>
  <si>
    <t>Dachfonds (mind. 51% Subfonds)</t>
  </si>
  <si>
    <t>Zielfonds (bis max. 10% Subfonds)</t>
  </si>
  <si>
    <t>INVF</t>
  </si>
  <si>
    <t xml:space="preserve">Investmentfonds </t>
  </si>
  <si>
    <t>Immobilien-Investmentfonds (gemäß ImmoInvFG)</t>
  </si>
  <si>
    <t>sonstige AIF</t>
  </si>
  <si>
    <t>Ausschüttung</t>
  </si>
  <si>
    <t>AA</t>
  </si>
  <si>
    <t>Ausschüttung Ausland</t>
  </si>
  <si>
    <t>T</t>
  </si>
  <si>
    <t>Thesaurierung</t>
  </si>
  <si>
    <t>VTIA</t>
  </si>
  <si>
    <t>Vollthesaurierung Inland/Ausland</t>
  </si>
  <si>
    <t>VTA</t>
  </si>
  <si>
    <t>Vollthesaurierung Ausland</t>
  </si>
  <si>
    <t>VTI</t>
  </si>
  <si>
    <t>Vollthesaurierung Inland</t>
  </si>
  <si>
    <t>Codetabellen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</si>
  <si>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</si>
  <si>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</si>
  <si>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</si>
  <si>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</si>
  <si>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</si>
  <si>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</si>
  <si>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</si>
  <si>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</si>
  <si>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</si>
  <si>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GBP</t>
  </si>
  <si>
    <t>HKD</t>
  </si>
  <si>
    <t>HRK</t>
  </si>
  <si>
    <t>HUF</t>
  </si>
  <si>
    <t>ILS</t>
  </si>
  <si>
    <t>JPY</t>
  </si>
  <si>
    <t>KPW</t>
  </si>
  <si>
    <t>KRW</t>
  </si>
  <si>
    <t>LTL</t>
  </si>
  <si>
    <t>LVL</t>
  </si>
  <si>
    <t>MYR</t>
  </si>
  <si>
    <t>NOK</t>
  </si>
  <si>
    <t>NZD</t>
  </si>
  <si>
    <t>PHP</t>
  </si>
  <si>
    <t>PLN</t>
  </si>
  <si>
    <t>RON</t>
  </si>
  <si>
    <t>RUB</t>
  </si>
  <si>
    <t>SEK</t>
  </si>
  <si>
    <t>SGD</t>
  </si>
  <si>
    <t>THB</t>
  </si>
  <si>
    <t>TRY</t>
  </si>
  <si>
    <t>USD</t>
  </si>
  <si>
    <t>ZAR</t>
  </si>
  <si>
    <t>Euro</t>
  </si>
  <si>
    <t>Australischer Dollar</t>
  </si>
  <si>
    <t>Bulgarische Lew</t>
  </si>
  <si>
    <t>Brasilianischer Real</t>
  </si>
  <si>
    <t>Kanadischer Dollar</t>
  </si>
  <si>
    <t>Schweizer Franken</t>
  </si>
  <si>
    <t>Chilenischer Peso</t>
  </si>
  <si>
    <t>Chinesischer Renminbi/Yuan</t>
  </si>
  <si>
    <t>Tschechische Krone</t>
  </si>
  <si>
    <t>Dänische Krone</t>
  </si>
  <si>
    <t>Britisches Pfund</t>
  </si>
  <si>
    <t>Hongkong Dollar</t>
  </si>
  <si>
    <t>Kroatische Kuna</t>
  </si>
  <si>
    <t>Ungarischer Forint</t>
  </si>
  <si>
    <t>Israelischer Schekel</t>
  </si>
  <si>
    <t>Japanischer Yen</t>
  </si>
  <si>
    <t>Nordkoreanischer Won</t>
  </si>
  <si>
    <t>Südkoreanischer Won</t>
  </si>
  <si>
    <t>Litauischer Litas</t>
  </si>
  <si>
    <t>Lettischer Lats</t>
  </si>
  <si>
    <t>Malaysischer Ringgit</t>
  </si>
  <si>
    <t>Norwegische Krone</t>
  </si>
  <si>
    <t>Neuseeländischer Dollar</t>
  </si>
  <si>
    <t>Philippinischer Peso</t>
  </si>
  <si>
    <t>Polnischer Zloty</t>
  </si>
  <si>
    <t>Rumänischer Leu (neu)</t>
  </si>
  <si>
    <t>Russischer Rubel</t>
  </si>
  <si>
    <t>Schwedische Krone</t>
  </si>
  <si>
    <t>Singapur Dollar</t>
  </si>
  <si>
    <t>Thailändischer Baht</t>
  </si>
  <si>
    <t>Türkische Lira (neu)</t>
  </si>
  <si>
    <t>Amerikanischer Dollar</t>
  </si>
  <si>
    <t>Südafrikanischer Rand</t>
  </si>
  <si>
    <t>Publikumsfonds Retail</t>
  </si>
  <si>
    <t>PFI</t>
  </si>
  <si>
    <t>Publikumsfonds Institut.</t>
  </si>
  <si>
    <t>SF</t>
  </si>
  <si>
    <t>Spezialfonds</t>
  </si>
  <si>
    <t>tägliche Preismeldung</t>
  </si>
  <si>
    <t>NTGL</t>
  </si>
  <si>
    <t>nicht tägliche Preismeldung</t>
  </si>
  <si>
    <t>keine Preismeldung</t>
  </si>
  <si>
    <t>K</t>
  </si>
  <si>
    <t>N</t>
  </si>
  <si>
    <t>V</t>
  </si>
  <si>
    <t>Alles, Vendoren + OeKB ProfitWeb</t>
  </si>
  <si>
    <t>nur OeKB ProfitWeb</t>
  </si>
  <si>
    <t>Nichts, keinerlei Weitergabe</t>
  </si>
  <si>
    <t>nur Vendoren</t>
  </si>
  <si>
    <t>Datum Fondspreis = Bewertungsdatum plus 1 Tag</t>
  </si>
  <si>
    <t>DAT</t>
  </si>
  <si>
    <t>Datum Fondspreis = Bewertungsdatum</t>
  </si>
  <si>
    <t>IMM10</t>
  </si>
  <si>
    <t>Anteil/Immobilienfonds bis zu 10%</t>
  </si>
  <si>
    <t>IMM20</t>
  </si>
  <si>
    <t>Anteil/Immobilienfonds bis zu 20%</t>
  </si>
  <si>
    <t>Österreich</t>
  </si>
  <si>
    <t>NAM</t>
  </si>
  <si>
    <t>Nordamerika</t>
  </si>
  <si>
    <t>LAM</t>
  </si>
  <si>
    <t>Latein Amerika</t>
  </si>
  <si>
    <t>AP</t>
  </si>
  <si>
    <t>Asien/Pazifischer Raum</t>
  </si>
  <si>
    <t>APXJ</t>
  </si>
  <si>
    <t>Asien/Pazifischer Raum (ausgenommen Japan)</t>
  </si>
  <si>
    <t>JPN</t>
  </si>
  <si>
    <t>Japan</t>
  </si>
  <si>
    <t>SASIA</t>
  </si>
  <si>
    <t>Südasien - Asia Sub Continent</t>
  </si>
  <si>
    <t>EURGE</t>
  </si>
  <si>
    <t>Europa gesamt</t>
  </si>
  <si>
    <t>EU</t>
  </si>
  <si>
    <t>Europa (EU)</t>
  </si>
  <si>
    <t>EURO</t>
  </si>
  <si>
    <t>Euroland - Euro area</t>
  </si>
  <si>
    <t>EUXUK</t>
  </si>
  <si>
    <t>Europa (ausgenommen UK)</t>
  </si>
  <si>
    <t>ME</t>
  </si>
  <si>
    <t>Mittlerer Osten</t>
  </si>
  <si>
    <t>AFR</t>
  </si>
  <si>
    <t>Afrika</t>
  </si>
  <si>
    <t>MEAEM</t>
  </si>
  <si>
    <t>Mittlerer Osten und Afrika, emerging markets</t>
  </si>
  <si>
    <t>LAMEM</t>
  </si>
  <si>
    <t>Latein Amerika, emerging markets</t>
  </si>
  <si>
    <t>APEM</t>
  </si>
  <si>
    <t>Asien/Pazifischer Raum, emerging markets</t>
  </si>
  <si>
    <t>CEE</t>
  </si>
  <si>
    <t>Mittel- und Osteuropa, emerging markets</t>
  </si>
  <si>
    <t>COMM</t>
  </si>
  <si>
    <t>Commonwealth of Independent States, emerging markets
Gemeinschaft unabhängiger Staaten</t>
  </si>
  <si>
    <t>Global, developed markets</t>
  </si>
  <si>
    <t>GLEM</t>
  </si>
  <si>
    <t>Global, emerging markets</t>
  </si>
  <si>
    <t>GLAC</t>
  </si>
  <si>
    <t>Global, all countries</t>
  </si>
  <si>
    <t>EUR (ausschließlich)</t>
  </si>
  <si>
    <t>EUR (überwiegend)</t>
  </si>
  <si>
    <t>EURHG</t>
  </si>
  <si>
    <t>EUR hedged (überwiegend)</t>
  </si>
  <si>
    <t>SICUR</t>
  </si>
  <si>
    <t>Single Currency</t>
  </si>
  <si>
    <t>GLDOM</t>
  </si>
  <si>
    <t>Global mit dominanter Währung</t>
  </si>
  <si>
    <t>GL</t>
  </si>
  <si>
    <t>Global</t>
  </si>
  <si>
    <t>Denominierung (Waehrung)</t>
  </si>
  <si>
    <t>Datenweitergabe</t>
  </si>
  <si>
    <t>CORP</t>
  </si>
  <si>
    <t>Corporate Bonds</t>
  </si>
  <si>
    <t>GOV</t>
  </si>
  <si>
    <t>Government Bonds</t>
  </si>
  <si>
    <t>Aggregate Bonds (= Corporate Bonds and Government Bonds)</t>
  </si>
  <si>
    <t>MINAA</t>
  </si>
  <si>
    <t>AAA bis AA</t>
  </si>
  <si>
    <t>Investment Grade</t>
  </si>
  <si>
    <t>NINGR</t>
  </si>
  <si>
    <t>non Investment Grade</t>
  </si>
  <si>
    <t>SMCAP</t>
  </si>
  <si>
    <t>Small Caps</t>
  </si>
  <si>
    <t>LMCAP</t>
  </si>
  <si>
    <t>Large Caps/Mid Caps</t>
  </si>
  <si>
    <t>GRWTH</t>
  </si>
  <si>
    <t>Growth</t>
  </si>
  <si>
    <t>VALUE</t>
  </si>
  <si>
    <t>Value</t>
  </si>
  <si>
    <t>BLEND</t>
  </si>
  <si>
    <t>Blend</t>
  </si>
  <si>
    <t>DERH</t>
  </si>
  <si>
    <t>Derivate nur zur Absicherung</t>
  </si>
  <si>
    <t>Derivate zur Absicherung und als Teil der Anlagestrategie</t>
  </si>
  <si>
    <t>keine Derivate</t>
  </si>
  <si>
    <t xml:space="preserve">keine </t>
  </si>
  <si>
    <t>AIK10</t>
  </si>
  <si>
    <t>bis 10%</t>
  </si>
  <si>
    <t>AIM10</t>
  </si>
  <si>
    <t>mehr als 10%</t>
  </si>
  <si>
    <t>Market Fund</t>
  </si>
  <si>
    <t>AR</t>
  </si>
  <si>
    <t>Absolute Return Fund</t>
  </si>
  <si>
    <t>TR</t>
  </si>
  <si>
    <t>Total Return Fund</t>
  </si>
  <si>
    <t>STRUC</t>
  </si>
  <si>
    <t>Structural Fund</t>
  </si>
  <si>
    <t>LIFCY</t>
  </si>
  <si>
    <t>Life Cycle Fund</t>
  </si>
  <si>
    <t>Commitment Approach gemäß DerVO</t>
  </si>
  <si>
    <t>VARAB</t>
  </si>
  <si>
    <t>VaR absolut gemäß DerVO</t>
  </si>
  <si>
    <t>VARRE</t>
  </si>
  <si>
    <t>VaR relativ gemäß DerVO</t>
  </si>
  <si>
    <t>Master Feeder Fonds (MasterFeeder)</t>
  </si>
  <si>
    <t>Zugehörigkeit zu Rahmenwerk (Rahmenwerk)</t>
  </si>
  <si>
    <t>Geltendes Recht (Recht)</t>
  </si>
  <si>
    <t>Preismeldung an OeKB (Preismeldung)</t>
  </si>
  <si>
    <t>Datenweitergabe durch OeKB (Datenweitergabe)</t>
  </si>
  <si>
    <t>Art der Preisberechnung (Preisberechnung</t>
  </si>
  <si>
    <t>Immobilien/InvFG (ImmoInvFG)</t>
  </si>
  <si>
    <t>Regulatorisches Risikomanagement (Risikomanagement)</t>
  </si>
  <si>
    <t>SRRI Kategorie (SRRI)</t>
  </si>
  <si>
    <t>Anlage in alternativen Investments (gemäß § 166 Abs 1 Z 3 InvFG 2011) (AnlAI)</t>
  </si>
  <si>
    <t>Einsatz von Derivaten (Derivate)</t>
  </si>
  <si>
    <t>Kapitalisierung/Aktien (KapAktien)</t>
  </si>
  <si>
    <t>Risikoklasse/Renten (RisikoRenten)</t>
  </si>
  <si>
    <t>Duration von Renten bei Gemischten Fonds (Duration)</t>
  </si>
  <si>
    <t>JA NEIN NA (JANEINNA)</t>
  </si>
  <si>
    <t>Version</t>
  </si>
  <si>
    <t>Nicht anwendbar</t>
  </si>
  <si>
    <t>Anlagewährung / Währungen (Schwerpunktwährung)</t>
  </si>
  <si>
    <t>Erläuterungen zum Stammdatenblatt</t>
  </si>
  <si>
    <t>*</t>
  </si>
  <si>
    <t>wird als Platzhalter verwendet</t>
  </si>
  <si>
    <t>≠</t>
  </si>
  <si>
    <t>ungleich</t>
  </si>
  <si>
    <t>Kennzeichen</t>
  </si>
  <si>
    <t>Bedeutung</t>
  </si>
  <si>
    <t>unterlegtes Feld</t>
  </si>
  <si>
    <t>Eingabefeld - nur in diese Felder kann etwas eingetragen werden bzw. über Klappbox ausgewählt werden</t>
  </si>
  <si>
    <t>Ausschüttungstermin</t>
  </si>
  <si>
    <t>XX</t>
  </si>
  <si>
    <t>Art gem. FMV 2015</t>
  </si>
  <si>
    <t>ImmoInvF</t>
  </si>
  <si>
    <t>AIF</t>
  </si>
  <si>
    <t>ImmoAIF</t>
  </si>
  <si>
    <t>Investmentfonds gem. InvFG</t>
  </si>
  <si>
    <t>Immobilienfonds gem. ImmoInvFG</t>
  </si>
  <si>
    <t>Alternativer Investment Fonds gem. AIFMG</t>
  </si>
  <si>
    <t>AIF in Immobilien gem. AIFMG</t>
  </si>
  <si>
    <t>Änderungshistorie</t>
  </si>
  <si>
    <t>30.04.2020
Kat2020-1.0.0</t>
  </si>
  <si>
    <t>Zusätzliches Feld Anmerkungen 905000 aufgenommen</t>
  </si>
  <si>
    <t>Interne Anmerkungen der Verwaltungsgesellschaft</t>
  </si>
  <si>
    <t>6.10.2020
Kat2020-1.0.1</t>
  </si>
  <si>
    <t>Feld Anlagewährung/Währungen: Code EUR entfernt 
(lt VÖIG Kategorisierung nicht vorgesehen)</t>
  </si>
  <si>
    <t>Rentenfonds Short (Duration 0-3 Jahre)</t>
  </si>
  <si>
    <t>Rentenfonds Medium (Duration 3-7 Jahre)</t>
  </si>
  <si>
    <t>Rentenfonds Long (Duration ab 7 Jahre)</t>
  </si>
  <si>
    <t>Rentenfonds Flexibel (Duration flexibel)</t>
  </si>
  <si>
    <t>Gemischte Fonds Konservativ</t>
  </si>
  <si>
    <t>Gemischte Fonds Ausgewogen</t>
  </si>
  <si>
    <t>Gemischte Fonds Dynamisch-Flexibel</t>
  </si>
  <si>
    <t>Hedge Fonds Event Driven: Risk Arbitrage/Merger Arbitrage</t>
  </si>
  <si>
    <t>Hedge Fonds Equity: Long Bias</t>
  </si>
  <si>
    <t>Hedge Fonds Equity: Long/Short</t>
  </si>
  <si>
    <t>Hedge Fonds Equity: Market neutral</t>
  </si>
  <si>
    <t>Hedge Fonds Equity: Short Bias</t>
  </si>
  <si>
    <t>Hedge Fonds Relative Value: Fixed Income Arbitrage</t>
  </si>
  <si>
    <t>Hedge Fonds Relative Value: Convertible Bond Arbitrage</t>
  </si>
  <si>
    <t>Hedge Fonds Relative Value: Volatility Arbitrage</t>
  </si>
  <si>
    <t>Hedge Fonds Event Driven: Distressed/Restructuring</t>
  </si>
  <si>
    <t>Hedge Fonds Event Driven: Equity Special Situations</t>
  </si>
  <si>
    <t>Hedge Fonds Credit Long/Short</t>
  </si>
  <si>
    <t>Hedge Fonds Credit Asset Based Lending</t>
  </si>
  <si>
    <t>Hedge Fonds Macro</t>
  </si>
  <si>
    <t>Hedge Fonds Managed Futures/CTA: Fundamental</t>
  </si>
  <si>
    <t>Hedge Fonds Managed Futures/CTA: Quantitative</t>
  </si>
  <si>
    <t>Hedge Fonds Multi-strategy hedge fund</t>
  </si>
  <si>
    <t>Hedge Fonds Other hedge fund strategy</t>
  </si>
  <si>
    <t>Private Equity Fonds Other private equity fund strategy</t>
  </si>
  <si>
    <t>Private Equity Fonds Venture Capital</t>
  </si>
  <si>
    <t>Private Equity Fonds Growth Capital</t>
  </si>
  <si>
    <t>Private Equity Fonds Mezzanine Capital</t>
  </si>
  <si>
    <t>Private Equity Fonds Multi-strategy private equity fund</t>
  </si>
  <si>
    <t>Real Estate Fonds Wohnimmobilien</t>
  </si>
  <si>
    <t>Real Estate Fonds Gewerbeimmobilien</t>
  </si>
  <si>
    <t>Real Estate Fonds Industrieimmobilien</t>
  </si>
  <si>
    <t>Real Estate Fonds Gemischte Nutzung</t>
  </si>
  <si>
    <t>Standard Geldmarktfonds (Standard MMF)</t>
  </si>
  <si>
    <t>13.11.2020
Kat2020_1.0.2</t>
  </si>
  <si>
    <t>Der Übersichtlichkeit halber wurde die Feldbeschreibung im Feld Fondskategorie wurde um die übergeordnete Fondskategorie (Rentenfonds, Gemischte Fonds, ...) ergänzt.</t>
  </si>
  <si>
    <t>Ergänzung Allianz Invest KAG als Steuerlicher Vertreter</t>
  </si>
  <si>
    <t>IQAM Invest GmbH</t>
  </si>
  <si>
    <t>Namensänderung Spängler IQAM Invest GmbH in IQAM Invest GmbH</t>
  </si>
  <si>
    <t>22.2.2021
Kat2020_1.0.3</t>
  </si>
  <si>
    <t>Nachhaltigkeitsfonds nach 
Sonstiges Nachhaltigkeitslabel</t>
  </si>
  <si>
    <t>Offenlegung SFDR</t>
  </si>
  <si>
    <t>ART6</t>
  </si>
  <si>
    <t>Artikel 6</t>
  </si>
  <si>
    <t>ART8</t>
  </si>
  <si>
    <t>Artikel 8</t>
  </si>
  <si>
    <t>ART9</t>
  </si>
  <si>
    <t>Artikel 9</t>
  </si>
  <si>
    <t>Neues Feld 725000 Offenlegung SFDR ergänzt</t>
  </si>
  <si>
    <t>Simpel SA (AT-Fonds)</t>
  </si>
  <si>
    <t>SIM</t>
  </si>
  <si>
    <t>Kat2021-1.0.4</t>
  </si>
  <si>
    <t>21.09.2021
Kat2021_1.0.4</t>
  </si>
  <si>
    <t>1741 Fund Management AG (AT-Fonds)</t>
  </si>
  <si>
    <t>FUM</t>
  </si>
  <si>
    <t>Ergänzung Simpel SA (AT-Fonds)</t>
  </si>
  <si>
    <t>Ergänzung 1741 Fund Management AG (AT-Fonds)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</si>
</sst>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0"/>
    <numFmt numFmtId="166" formatCode="#,##0.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 tint="9.9978637043366805E-2"/>
      <name val="Verdana"/>
      <family val="2"/>
    </font>
    <font>
      <sz val="9"/>
      <color theme="1" tint="9.9978637043366805E-2"/>
      <name val="Verdana"/>
      <family val="2"/>
    </font>
    <font>
      <sz val="10"/>
      <color theme="1" tint="9.9978637043366805E-2"/>
      <name val="Constantia"/>
      <family val="1"/>
    </font>
    <font>
      <sz val="20"/>
      <color rgb="FF245127"/>
      <name val="Constantia"/>
      <family val="1"/>
    </font>
    <font>
      <b/>
      <sz val="12"/>
      <color rgb="FF245127"/>
      <name val="Constantia"/>
      <family val="1"/>
    </font>
    <font>
      <sz val="36"/>
      <color rgb="FF245127"/>
      <name val="Constantia"/>
      <family val="1"/>
    </font>
    <font>
      <b/>
      <sz val="9"/>
      <color indexed="81"/>
      <name val="Segoe UI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F3E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C9D6C8"/>
      </bottom>
      <diagonal/>
    </border>
    <border>
      <left/>
      <right/>
      <top/>
      <bottom style="medium">
        <color rgb="FFC9D6C8"/>
      </bottom>
      <diagonal/>
    </border>
    <border>
      <left/>
      <right/>
      <top/>
      <bottom style="thin">
        <color rgb="FFC9D6C8"/>
      </bottom>
      <diagonal/>
    </border>
    <border>
      <left/>
      <right/>
      <top style="thin">
        <color rgb="FFC9D6C8"/>
      </top>
      <bottom style="thin">
        <color rgb="FFC9D6C8"/>
      </bottom>
      <diagonal/>
    </border>
    <border>
      <left/>
      <right/>
      <top style="medium">
        <color rgb="FFC9D6C8"/>
      </top>
      <bottom style="thin">
        <color rgb="FFC9D6C8"/>
      </bottom>
      <diagonal/>
    </border>
    <border>
      <left/>
      <right/>
      <top style="dashed">
        <color rgb="FFC9D6C8"/>
      </top>
      <bottom style="dashed">
        <color rgb="FFC9D6C8"/>
      </bottom>
      <diagonal/>
    </border>
    <border>
      <left/>
      <right/>
      <top/>
      <bottom style="dashed">
        <color rgb="FFC9D6C8"/>
      </bottom>
      <diagonal/>
    </border>
    <border>
      <left/>
      <right/>
      <top style="thin">
        <color rgb="FFC9D6C8"/>
      </top>
      <bottom style="medium">
        <color rgb="FFC9D6C8"/>
      </bottom>
      <diagonal/>
    </border>
    <border>
      <left/>
      <right/>
      <top style="thin">
        <color rgb="FFC9D6C8"/>
      </top>
      <bottom style="thick">
        <color rgb="FFC9D6C8"/>
      </bottom>
      <diagonal/>
    </border>
    <border>
      <left/>
      <right/>
      <top style="thin">
        <color rgb="FFC9D6C8"/>
      </top>
      <bottom/>
      <diagonal/>
    </border>
    <border>
      <left/>
      <right/>
      <top style="thick">
        <color rgb="FFC9D6C8"/>
      </top>
      <bottom style="thin">
        <color rgb="FFC9D6C8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3" fontId="3" fillId="0" borderId="0" xfId="1" applyNumberFormat="1" applyFont="1" applyBorder="1" applyAlignment="1">
      <alignment horizontal="left" vertical="center"/>
    </xf>
    <xf numFmtId="3" fontId="3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left" vertical="center"/>
    </xf>
    <xf numFmtId="3" fontId="4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left" vertical="center"/>
    </xf>
    <xf numFmtId="3" fontId="2" fillId="0" borderId="3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horizontal="left" vertical="center"/>
    </xf>
    <xf numFmtId="3" fontId="2" fillId="0" borderId="0" xfId="1" applyNumberFormat="1" applyFont="1" applyBorder="1" applyAlignment="1">
      <alignment horizontal="left" vertical="center"/>
    </xf>
    <xf numFmtId="3" fontId="2" fillId="0" borderId="3" xfId="1" applyNumberFormat="1" applyFont="1" applyBorder="1" applyAlignment="1">
      <alignment horizontal="left" vertical="center"/>
    </xf>
    <xf numFmtId="3" fontId="2" fillId="0" borderId="4" xfId="1" applyNumberFormat="1" applyFont="1" applyBorder="1" applyAlignment="1">
      <alignment horizontal="left" vertical="center"/>
    </xf>
    <xf numFmtId="3" fontId="2" fillId="0" borderId="7" xfId="1" applyNumberFormat="1" applyFont="1" applyBorder="1" applyAlignment="1">
      <alignment horizontal="left" vertical="center"/>
    </xf>
    <xf numFmtId="3" fontId="2" fillId="0" borderId="6" xfId="1" applyNumberFormat="1" applyFont="1" applyBorder="1" applyAlignment="1">
      <alignment horizontal="left" vertical="center"/>
    </xf>
    <xf numFmtId="3" fontId="3" fillId="0" borderId="3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3" fontId="3" fillId="2" borderId="4" xfId="1" applyNumberFormat="1" applyFont="1" applyFill="1" applyBorder="1" applyAlignment="1">
      <alignment horizontal="left" vertical="center"/>
    </xf>
    <xf numFmtId="3" fontId="3" fillId="0" borderId="8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left" vertical="center"/>
    </xf>
    <xf numFmtId="3" fontId="2" fillId="0" borderId="9" xfId="1" applyNumberFormat="1" applyFont="1" applyBorder="1" applyAlignment="1">
      <alignment vertical="center"/>
    </xf>
    <xf numFmtId="3" fontId="3" fillId="3" borderId="2" xfId="1" applyNumberFormat="1" applyFont="1" applyFill="1" applyBorder="1" applyAlignment="1">
      <alignment vertical="center" wrapText="1"/>
    </xf>
    <xf numFmtId="3" fontId="3" fillId="3" borderId="4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horizontal="left" vertical="center"/>
    </xf>
    <xf numFmtId="3" fontId="2" fillId="2" borderId="0" xfId="1" applyNumberFormat="1" applyFont="1" applyFill="1" applyBorder="1" applyAlignment="1">
      <alignment vertical="center"/>
    </xf>
    <xf numFmtId="1" fontId="5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left" vertical="center"/>
    </xf>
    <xf numFmtId="1" fontId="2" fillId="0" borderId="0" xfId="1" applyNumberFormat="1" applyFont="1" applyBorder="1" applyAlignment="1">
      <alignment vertical="center"/>
    </xf>
    <xf numFmtId="1" fontId="6" fillId="0" borderId="0" xfId="1" applyNumberFormat="1" applyFont="1" applyBorder="1" applyAlignment="1">
      <alignment horizontal="left" vertical="center"/>
    </xf>
    <xf numFmtId="1" fontId="9" fillId="2" borderId="0" xfId="1" applyNumberFormat="1" applyFont="1" applyFill="1" applyBorder="1" applyAlignment="1">
      <alignment horizontal="left" vertical="center"/>
    </xf>
    <xf numFmtId="3" fontId="2" fillId="0" borderId="10" xfId="1" applyNumberFormat="1" applyFont="1" applyBorder="1" applyAlignment="1">
      <alignment vertical="center"/>
    </xf>
    <xf numFmtId="14" fontId="2" fillId="0" borderId="9" xfId="1" applyNumberFormat="1" applyFont="1" applyFill="1" applyBorder="1" applyAlignment="1">
      <alignment horizontal="left" vertical="center"/>
    </xf>
    <xf numFmtId="164" fontId="2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left" vertical="center"/>
    </xf>
    <xf numFmtId="0" fontId="2" fillId="0" borderId="3" xfId="1" applyNumberFormat="1" applyFont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1" fontId="3" fillId="0" borderId="3" xfId="1" applyNumberFormat="1" applyFont="1" applyBorder="1" applyAlignment="1">
      <alignment vertical="center"/>
    </xf>
    <xf numFmtId="1" fontId="3" fillId="0" borderId="4" xfId="1" applyNumberFormat="1" applyFont="1" applyBorder="1" applyAlignment="1">
      <alignment vertical="center"/>
    </xf>
    <xf numFmtId="14" fontId="3" fillId="2" borderId="3" xfId="1" applyNumberFormat="1" applyFont="1" applyFill="1" applyBorder="1" applyAlignment="1" applyProtection="1">
      <alignment horizontal="left" vertical="center"/>
      <protection locked="0"/>
    </xf>
    <xf numFmtId="3" fontId="3" fillId="2" borderId="4" xfId="1" applyNumberFormat="1" applyFont="1" applyFill="1" applyBorder="1" applyAlignment="1" applyProtection="1">
      <alignment horizontal="left" vertical="center"/>
      <protection locked="0"/>
    </xf>
    <xf numFmtId="1" fontId="3" fillId="2" borderId="4" xfId="1" applyNumberFormat="1" applyFont="1" applyFill="1" applyBorder="1" applyAlignment="1" applyProtection="1">
      <alignment horizontal="left" vertical="center"/>
      <protection locked="0"/>
    </xf>
    <xf numFmtId="3" fontId="3" fillId="2" borderId="8" xfId="1" applyNumberFormat="1" applyFont="1" applyFill="1" applyBorder="1" applyAlignment="1" applyProtection="1">
      <alignment horizontal="left" vertical="center"/>
      <protection locked="0"/>
    </xf>
    <xf numFmtId="14" fontId="3" fillId="2" borderId="4" xfId="1" applyNumberFormat="1" applyFont="1" applyFill="1" applyBorder="1" applyAlignment="1" applyProtection="1">
      <alignment horizontal="left" vertical="center"/>
      <protection locked="0"/>
    </xf>
    <xf numFmtId="166" fontId="3" fillId="2" borderId="4" xfId="1" applyNumberFormat="1" applyFont="1" applyFill="1" applyBorder="1" applyAlignment="1" applyProtection="1">
      <alignment horizontal="left" vertical="center"/>
      <protection locked="0"/>
    </xf>
    <xf numFmtId="4" fontId="3" fillId="2" borderId="4" xfId="1" applyNumberFormat="1" applyFont="1" applyFill="1" applyBorder="1" applyAlignment="1" applyProtection="1">
      <alignment horizontal="left" vertical="center"/>
      <protection locked="0"/>
    </xf>
    <xf numFmtId="166" fontId="3" fillId="2" borderId="2" xfId="1" applyNumberFormat="1" applyFont="1" applyFill="1" applyBorder="1" applyAlignment="1" applyProtection="1">
      <alignment horizontal="left" vertical="center"/>
      <protection locked="0"/>
    </xf>
    <xf numFmtId="3" fontId="3" fillId="2" borderId="3" xfId="1" applyNumberFormat="1" applyFont="1" applyFill="1" applyBorder="1" applyAlignment="1" applyProtection="1">
      <alignment horizontal="left" vertical="center"/>
      <protection locked="0"/>
    </xf>
    <xf numFmtId="165" fontId="3" fillId="2" borderId="2" xfId="1" applyNumberFormat="1" applyFont="1" applyFill="1" applyBorder="1" applyAlignment="1" applyProtection="1">
      <alignment horizontal="left" vertical="center"/>
      <protection locked="0"/>
    </xf>
    <xf numFmtId="3" fontId="2" fillId="2" borderId="5" xfId="1" applyNumberFormat="1" applyFont="1" applyFill="1" applyBorder="1" applyAlignment="1" applyProtection="1">
      <alignment horizontal="left" vertical="center"/>
      <protection locked="0"/>
    </xf>
    <xf numFmtId="3" fontId="2" fillId="2" borderId="4" xfId="1" applyNumberFormat="1" applyFont="1" applyFill="1" applyBorder="1" applyAlignment="1" applyProtection="1">
      <alignment horizontal="left" vertical="center"/>
      <protection locked="0"/>
    </xf>
    <xf numFmtId="14" fontId="2" fillId="2" borderId="10" xfId="1" applyNumberFormat="1" applyFont="1" applyFill="1" applyBorder="1" applyAlignment="1" applyProtection="1">
      <alignment horizontal="left" vertical="center"/>
      <protection locked="0"/>
    </xf>
    <xf numFmtId="1" fontId="3" fillId="0" borderId="11" xfId="1" applyNumberFormat="1" applyFont="1" applyBorder="1" applyAlignment="1">
      <alignment vertical="center"/>
    </xf>
    <xf numFmtId="1" fontId="3" fillId="0" borderId="9" xfId="1" applyNumberFormat="1" applyFont="1" applyBorder="1" applyAlignment="1">
      <alignment vertical="center"/>
    </xf>
    <xf numFmtId="1" fontId="7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left" vertical="center"/>
    </xf>
    <xf numFmtId="1" fontId="3" fillId="0" borderId="8" xfId="1" applyNumberFormat="1" applyFont="1" applyBorder="1" applyAlignment="1">
      <alignment vertical="center"/>
    </xf>
    <xf numFmtId="1" fontId="3" fillId="0" borderId="2" xfId="1" applyNumberFormat="1" applyFont="1" applyBorder="1" applyAlignment="1">
      <alignment vertical="center"/>
    </xf>
    <xf numFmtId="1" fontId="2" fillId="0" borderId="3" xfId="1" applyNumberFormat="1" applyFont="1" applyBorder="1" applyAlignment="1">
      <alignment vertical="center"/>
    </xf>
    <xf numFmtId="1" fontId="2" fillId="0" borderId="4" xfId="1" applyNumberFormat="1" applyFont="1" applyBorder="1" applyAlignment="1">
      <alignment vertical="center"/>
    </xf>
    <xf numFmtId="1" fontId="2" fillId="0" borderId="7" xfId="1" applyNumberFormat="1" applyFont="1" applyBorder="1" applyAlignment="1">
      <alignment vertical="center"/>
    </xf>
    <xf numFmtId="1" fontId="2" fillId="0" borderId="6" xfId="1" applyNumberFormat="1" applyFont="1" applyBorder="1" applyAlignment="1">
      <alignment vertical="center"/>
    </xf>
    <xf numFmtId="14" fontId="2" fillId="0" borderId="0" xfId="1" applyNumberFormat="1" applyFont="1" applyBorder="1" applyAlignment="1">
      <alignment horizontal="left" vertical="center" wrapText="1"/>
    </xf>
    <xf numFmtId="3" fontId="2" fillId="4" borderId="10" xfId="1" applyNumberFormat="1" applyFont="1" applyFill="1" applyBorder="1" applyAlignment="1" applyProtection="1">
      <alignment horizontal="left" vertical="center"/>
      <protection locked="0"/>
    </xf>
    <xf numFmtId="3" fontId="3" fillId="0" borderId="0" xfId="1" applyNumberFormat="1" applyFont="1" applyBorder="1" applyAlignment="1">
      <alignment vertical="center" wrapText="1"/>
    </xf>
    <xf numFmtId="3" fontId="3" fillId="2" borderId="10" xfId="1" applyNumberFormat="1" applyFont="1" applyFill="1" applyBorder="1" applyAlignment="1" applyProtection="1">
      <alignment horizontal="left" vertical="center"/>
      <protection locked="0"/>
    </xf>
    <xf numFmtId="3" fontId="2" fillId="0" borderId="0" xfId="1" applyNumberFormat="1" applyFont="1" applyBorder="1" applyAlignment="1">
      <alignment horizontal="left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3F3ED"/>
      <color rgb="FFFAFAF8"/>
      <color rgb="FFEDEDE2"/>
      <color rgb="FF245127"/>
      <color rgb="FFC9D6C8"/>
      <color rgb="FF153D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59"/>
  <sheetViews>
    <sheetView tabSelected="1" zoomScaleNormal="100" workbookViewId="0">
      <pane ySplit="4" topLeftCell="A5" activePane="bottomLeft" state="frozen"/>
      <selection activeCell="E30" sqref="E30"/>
      <selection pane="bottomLeft" activeCell="C5" sqref="C5"/>
    </sheetView>
  </sheetViews>
  <sheetFormatPr baseColWidth="10" defaultColWidth="11.42578125" defaultRowHeight="15" customHeight="1" x14ac:dyDescent="0.25"/>
  <cols>
    <col min="1" max="1" width="10.28515625" style="35" customWidth="1"/>
    <col min="2" max="2" width="46.28515625" style="3" customWidth="1"/>
    <col min="3" max="3" width="48.140625" style="15" customWidth="1"/>
    <col min="4" max="4" width="11.42578125" style="3"/>
    <col min="5" max="5" width="11.42578125" style="44" customWidth="1"/>
    <col min="6" max="16384" width="11.42578125" style="3"/>
  </cols>
  <sheetData>
    <row r="1" spans="1:5" s="6" customFormat="1" ht="39.950000000000003" customHeight="1" x14ac:dyDescent="0.25">
      <c r="A1" s="65" t="s">
        <v>0</v>
      </c>
      <c r="C1" s="14"/>
      <c r="E1" s="42"/>
    </row>
    <row r="2" spans="1:5" s="5" customFormat="1" ht="12.95" customHeight="1" x14ac:dyDescent="0.25">
      <c r="A2" s="66"/>
      <c r="C2" s="4"/>
      <c r="E2" s="43"/>
    </row>
    <row r="3" spans="1:5" ht="20.100000000000001" customHeight="1" x14ac:dyDescent="0.25"/>
    <row r="4" spans="1:5" s="7" customFormat="1" ht="24.95" customHeight="1" thickBot="1" x14ac:dyDescent="0.3">
      <c r="A4" s="67" t="s">
        <v>103</v>
      </c>
      <c r="B4" s="8" t="s">
        <v>1</v>
      </c>
      <c r="C4" s="8" t="s">
        <v>2</v>
      </c>
      <c r="E4" s="45"/>
    </row>
    <row r="5" spans="1:5" s="9" customFormat="1" ht="15" customHeight="1" thickTop="1" x14ac:dyDescent="0.25">
      <c r="A5" s="63">
        <v>10000</v>
      </c>
      <c r="B5" s="20" t="s">
        <v>3</v>
      </c>
      <c r="C5" s="50"/>
      <c r="E5" s="46"/>
    </row>
    <row r="6" spans="1:5" s="10" customFormat="1" ht="15" customHeight="1" x14ac:dyDescent="0.25">
      <c r="A6" s="49">
        <v>20000</v>
      </c>
      <c r="B6" s="21" t="s">
        <v>4</v>
      </c>
      <c r="C6" s="51"/>
      <c r="E6" s="47"/>
    </row>
    <row r="7" spans="1:5" s="10" customFormat="1" ht="15" customHeight="1" x14ac:dyDescent="0.25">
      <c r="A7" s="48">
        <v>30000</v>
      </c>
      <c r="B7" s="21" t="s">
        <v>5</v>
      </c>
      <c r="C7" s="52"/>
      <c r="E7" s="47"/>
    </row>
    <row r="8" spans="1:5" s="10" customFormat="1" ht="15" customHeight="1" x14ac:dyDescent="0.25">
      <c r="A8" s="49">
        <v>40000</v>
      </c>
      <c r="B8" s="21" t="s">
        <v>11</v>
      </c>
      <c r="C8" s="52"/>
      <c r="E8" s="47"/>
    </row>
    <row r="9" spans="1:5" s="10" customFormat="1" ht="15" customHeight="1" x14ac:dyDescent="0.25">
      <c r="A9" s="48">
        <v>50000</v>
      </c>
      <c r="B9" s="21" t="s">
        <v>8</v>
      </c>
      <c r="C9" s="52"/>
      <c r="E9" s="47"/>
    </row>
    <row r="10" spans="1:5" s="10" customFormat="1" ht="15" customHeight="1" x14ac:dyDescent="0.25">
      <c r="A10" s="49">
        <v>60000</v>
      </c>
      <c r="B10" s="21" t="s">
        <v>6</v>
      </c>
      <c r="C10" s="52"/>
      <c r="E10" s="47"/>
    </row>
    <row r="11" spans="1:5" s="10" customFormat="1" ht="15" customHeight="1" x14ac:dyDescent="0.25">
      <c r="A11" s="48">
        <v>70000</v>
      </c>
      <c r="B11" s="21" t="s">
        <v>7</v>
      </c>
      <c r="C11" s="51" t="s">
        <v>116</v>
      </c>
      <c r="E11" s="47"/>
    </row>
    <row r="12" spans="1:5" s="10" customFormat="1" ht="15" customHeight="1" x14ac:dyDescent="0.25">
      <c r="A12" s="49">
        <v>80000</v>
      </c>
      <c r="B12" s="21" t="s">
        <v>9</v>
      </c>
      <c r="C12" s="51"/>
      <c r="E12" s="47"/>
    </row>
    <row r="13" spans="1:5" s="10" customFormat="1" ht="15" customHeight="1" x14ac:dyDescent="0.25">
      <c r="A13" s="48">
        <v>90000</v>
      </c>
      <c r="B13" s="21" t="s">
        <v>10</v>
      </c>
      <c r="C13" s="51"/>
      <c r="E13" s="47"/>
    </row>
    <row r="14" spans="1:5" s="10" customFormat="1" ht="15" customHeight="1" x14ac:dyDescent="0.25">
      <c r="A14" s="49">
        <v>100000</v>
      </c>
      <c r="B14" s="21" t="s">
        <v>12</v>
      </c>
      <c r="C14" s="51" t="str">
        <f>C12 &amp;IF(C12 &lt;&gt; "", " ", "") &amp;C6&amp;IF(C13 &lt;&gt; "", " ", "") &amp;C13 &amp; IF(C41 &lt;&gt; "", " ", "")</f>
        <v/>
      </c>
      <c r="E14" s="47"/>
    </row>
    <row r="15" spans="1:5" s="10" customFormat="1" ht="15" customHeight="1" x14ac:dyDescent="0.25">
      <c r="A15" s="48">
        <v>110000</v>
      </c>
      <c r="B15" s="21" t="s">
        <v>13</v>
      </c>
      <c r="C15" s="52"/>
      <c r="E15" s="47"/>
    </row>
    <row r="16" spans="1:5" s="10" customFormat="1" ht="15" customHeight="1" x14ac:dyDescent="0.25">
      <c r="A16" s="49">
        <v>120000</v>
      </c>
      <c r="B16" s="21" t="s">
        <v>14</v>
      </c>
      <c r="C16" s="52"/>
      <c r="E16" s="47"/>
    </row>
    <row r="17" spans="1:5" s="10" customFormat="1" ht="15" customHeight="1" x14ac:dyDescent="0.25">
      <c r="A17" s="48">
        <v>130000</v>
      </c>
      <c r="B17" s="21" t="s">
        <v>15</v>
      </c>
      <c r="C17" s="52"/>
      <c r="E17" s="47"/>
    </row>
    <row r="18" spans="1:5" s="10" customFormat="1" ht="15" customHeight="1" x14ac:dyDescent="0.25">
      <c r="A18" s="49">
        <v>140000</v>
      </c>
      <c r="B18" s="21" t="s">
        <v>16</v>
      </c>
      <c r="C18" s="51"/>
      <c r="E18" s="47"/>
    </row>
    <row r="19" spans="1:5" s="10" customFormat="1" ht="15" customHeight="1" x14ac:dyDescent="0.25">
      <c r="A19" s="48">
        <v>150000</v>
      </c>
      <c r="B19" s="21" t="s">
        <v>17</v>
      </c>
      <c r="C19" s="51"/>
      <c r="E19" s="47"/>
    </row>
    <row r="20" spans="1:5" s="10" customFormat="1" ht="15" customHeight="1" thickBot="1" x14ac:dyDescent="0.3">
      <c r="A20" s="68">
        <v>160000</v>
      </c>
      <c r="B20" s="23" t="s">
        <v>529</v>
      </c>
      <c r="C20" s="53"/>
      <c r="E20" s="47"/>
    </row>
    <row r="21" spans="1:5" ht="15" customHeight="1" x14ac:dyDescent="0.25">
      <c r="A21" s="48">
        <v>170000</v>
      </c>
      <c r="B21" s="20" t="s">
        <v>21</v>
      </c>
      <c r="C21" s="50"/>
    </row>
    <row r="22" spans="1:5" ht="15" customHeight="1" x14ac:dyDescent="0.25">
      <c r="A22" s="49">
        <v>180000</v>
      </c>
      <c r="B22" s="21" t="s">
        <v>22</v>
      </c>
      <c r="C22" s="54"/>
    </row>
    <row r="23" spans="1:5" ht="15" customHeight="1" x14ac:dyDescent="0.25">
      <c r="A23" s="48">
        <v>190000</v>
      </c>
      <c r="B23" s="21" t="s">
        <v>111</v>
      </c>
      <c r="C23" s="55"/>
    </row>
    <row r="24" spans="1:5" ht="15" customHeight="1" x14ac:dyDescent="0.25">
      <c r="A24" s="49">
        <v>200000</v>
      </c>
      <c r="B24" s="21" t="s">
        <v>112</v>
      </c>
      <c r="C24" s="55"/>
    </row>
    <row r="25" spans="1:5" ht="15" customHeight="1" x14ac:dyDescent="0.25">
      <c r="A25" s="48">
        <v>210000</v>
      </c>
      <c r="B25" s="21" t="s">
        <v>25</v>
      </c>
      <c r="C25" s="51"/>
    </row>
    <row r="26" spans="1:5" ht="15" customHeight="1" x14ac:dyDescent="0.25">
      <c r="A26" s="49">
        <v>220000</v>
      </c>
      <c r="B26" s="21" t="s">
        <v>113</v>
      </c>
      <c r="C26" s="55"/>
    </row>
    <row r="27" spans="1:5" ht="15" customHeight="1" x14ac:dyDescent="0.25">
      <c r="A27" s="48">
        <v>230000</v>
      </c>
      <c r="B27" s="21" t="s">
        <v>26</v>
      </c>
      <c r="C27" s="51"/>
    </row>
    <row r="28" spans="1:5" ht="15" customHeight="1" x14ac:dyDescent="0.25">
      <c r="A28" s="49">
        <v>240000</v>
      </c>
      <c r="B28" s="21" t="s">
        <v>27</v>
      </c>
      <c r="C28" s="55"/>
    </row>
    <row r="29" spans="1:5" ht="15" customHeight="1" x14ac:dyDescent="0.25">
      <c r="A29" s="48">
        <v>250000</v>
      </c>
      <c r="B29" s="21" t="s">
        <v>28</v>
      </c>
      <c r="C29" s="56"/>
    </row>
    <row r="30" spans="1:5" ht="15" customHeight="1" thickBot="1" x14ac:dyDescent="0.3">
      <c r="A30" s="69">
        <v>260000</v>
      </c>
      <c r="B30" s="24" t="s">
        <v>29</v>
      </c>
      <c r="C30" s="57"/>
      <c r="D30" s="40"/>
    </row>
    <row r="31" spans="1:5" ht="15" customHeight="1" x14ac:dyDescent="0.25">
      <c r="A31" s="48">
        <v>270000</v>
      </c>
      <c r="B31" s="25" t="s">
        <v>30</v>
      </c>
      <c r="C31" s="51"/>
      <c r="D31" s="40"/>
    </row>
    <row r="32" spans="1:5" ht="15" customHeight="1" x14ac:dyDescent="0.25">
      <c r="A32" s="49">
        <v>280000</v>
      </c>
      <c r="B32" s="21" t="s">
        <v>31</v>
      </c>
      <c r="C32" s="51"/>
      <c r="D32" s="40"/>
    </row>
    <row r="33" spans="1:4" ht="15" customHeight="1" x14ac:dyDescent="0.25">
      <c r="A33" s="48">
        <v>290000</v>
      </c>
      <c r="B33" s="21" t="s">
        <v>63</v>
      </c>
      <c r="C33" s="51"/>
      <c r="D33" s="40"/>
    </row>
    <row r="34" spans="1:4" ht="15" customHeight="1" thickBot="1" x14ac:dyDescent="0.3">
      <c r="A34" s="69">
        <v>300000</v>
      </c>
      <c r="B34" s="24" t="s">
        <v>32</v>
      </c>
      <c r="C34" s="53"/>
      <c r="D34" s="40"/>
    </row>
    <row r="35" spans="1:4" ht="15" customHeight="1" x14ac:dyDescent="0.25">
      <c r="A35" s="48">
        <v>310000</v>
      </c>
      <c r="B35" s="21" t="s">
        <v>64</v>
      </c>
      <c r="C35" s="58"/>
      <c r="D35" s="40"/>
    </row>
    <row r="36" spans="1:4" ht="28.15" customHeight="1" x14ac:dyDescent="0.25">
      <c r="A36" s="49">
        <v>320000</v>
      </c>
      <c r="B36" s="26" t="s">
        <v>78</v>
      </c>
      <c r="C36" s="51"/>
      <c r="D36" s="40"/>
    </row>
    <row r="37" spans="1:4" ht="15" customHeight="1" x14ac:dyDescent="0.25">
      <c r="A37" s="48">
        <v>330000</v>
      </c>
      <c r="B37" s="21" t="s">
        <v>65</v>
      </c>
      <c r="C37" s="51"/>
      <c r="D37" s="40"/>
    </row>
    <row r="38" spans="1:4" ht="15" customHeight="1" x14ac:dyDescent="0.25">
      <c r="A38" s="49">
        <v>340000</v>
      </c>
      <c r="B38" s="21" t="s">
        <v>36</v>
      </c>
      <c r="C38" s="51"/>
      <c r="D38" s="40"/>
    </row>
    <row r="39" spans="1:4" ht="15" customHeight="1" x14ac:dyDescent="0.25">
      <c r="A39" s="48">
        <v>350000</v>
      </c>
      <c r="B39" s="21" t="s">
        <v>33</v>
      </c>
      <c r="C39" s="51"/>
      <c r="D39" s="40"/>
    </row>
    <row r="40" spans="1:4" ht="15" customHeight="1" x14ac:dyDescent="0.25">
      <c r="A40" s="49">
        <v>360000</v>
      </c>
      <c r="B40" s="21" t="s">
        <v>37</v>
      </c>
      <c r="C40" s="51"/>
      <c r="D40" s="40"/>
    </row>
    <row r="41" spans="1:4" ht="15" customHeight="1" x14ac:dyDescent="0.25">
      <c r="A41" s="48">
        <v>370000</v>
      </c>
      <c r="B41" s="21" t="s">
        <v>19</v>
      </c>
      <c r="C41" s="51"/>
      <c r="D41" s="40"/>
    </row>
    <row r="42" spans="1:4" ht="15" customHeight="1" x14ac:dyDescent="0.25">
      <c r="A42" s="49">
        <v>380000</v>
      </c>
      <c r="B42" s="21" t="s">
        <v>34</v>
      </c>
      <c r="C42" s="51"/>
    </row>
    <row r="43" spans="1:4" ht="15" customHeight="1" thickBot="1" x14ac:dyDescent="0.3">
      <c r="A43" s="69">
        <v>390000</v>
      </c>
      <c r="B43" s="24" t="s">
        <v>18</v>
      </c>
      <c r="C43" s="59"/>
    </row>
    <row r="44" spans="1:4" ht="15" customHeight="1" x14ac:dyDescent="0.25">
      <c r="A44" s="48">
        <v>400000</v>
      </c>
      <c r="B44" s="25" t="s">
        <v>35</v>
      </c>
      <c r="C44" s="51"/>
    </row>
    <row r="45" spans="1:4" ht="15" customHeight="1" x14ac:dyDescent="0.25">
      <c r="A45" s="48">
        <v>410000</v>
      </c>
      <c r="B45" s="21" t="s">
        <v>24</v>
      </c>
      <c r="C45" s="51"/>
    </row>
    <row r="46" spans="1:4" ht="15" customHeight="1" x14ac:dyDescent="0.25">
      <c r="A46" s="49">
        <v>420000</v>
      </c>
      <c r="B46" s="21" t="s">
        <v>105</v>
      </c>
      <c r="C46" s="51"/>
    </row>
    <row r="47" spans="1:4" ht="15" customHeight="1" x14ac:dyDescent="0.25">
      <c r="A47" s="48">
        <v>430000</v>
      </c>
      <c r="B47" s="21" t="s">
        <v>23</v>
      </c>
      <c r="C47" s="51"/>
    </row>
    <row r="48" spans="1:4" ht="15" customHeight="1" x14ac:dyDescent="0.25">
      <c r="A48" s="49">
        <v>440000</v>
      </c>
      <c r="B48" s="21" t="s">
        <v>40</v>
      </c>
      <c r="C48" s="51"/>
    </row>
    <row r="49" spans="1:3" ht="15" customHeight="1" x14ac:dyDescent="0.25">
      <c r="A49" s="48">
        <v>450000</v>
      </c>
      <c r="B49" s="21" t="s">
        <v>458</v>
      </c>
      <c r="C49" s="51"/>
    </row>
    <row r="50" spans="1:3" ht="15" customHeight="1" x14ac:dyDescent="0.25">
      <c r="A50" s="49">
        <v>460000</v>
      </c>
      <c r="B50" s="21" t="s">
        <v>41</v>
      </c>
      <c r="C50" s="51"/>
    </row>
    <row r="51" spans="1:3" ht="15" customHeight="1" x14ac:dyDescent="0.25">
      <c r="A51" s="48">
        <v>470000</v>
      </c>
      <c r="B51" s="21" t="s">
        <v>52</v>
      </c>
      <c r="C51" s="51"/>
    </row>
    <row r="52" spans="1:3" ht="15" customHeight="1" x14ac:dyDescent="0.25">
      <c r="A52" s="49">
        <v>480000</v>
      </c>
      <c r="B52" s="21" t="s">
        <v>44</v>
      </c>
      <c r="C52" s="51"/>
    </row>
    <row r="53" spans="1:3" ht="15" customHeight="1" x14ac:dyDescent="0.25">
      <c r="A53" s="48">
        <v>490000</v>
      </c>
      <c r="B53" s="21" t="s">
        <v>45</v>
      </c>
      <c r="C53" s="51"/>
    </row>
    <row r="54" spans="1:3" ht="15" customHeight="1" thickBot="1" x14ac:dyDescent="0.3">
      <c r="A54" s="69">
        <v>500000</v>
      </c>
      <c r="B54" s="24" t="s">
        <v>106</v>
      </c>
      <c r="C54" s="53"/>
    </row>
    <row r="55" spans="1:3" ht="15" customHeight="1" x14ac:dyDescent="0.25">
      <c r="A55" s="48">
        <v>510000</v>
      </c>
      <c r="B55" s="25" t="s">
        <v>46</v>
      </c>
      <c r="C55" s="51"/>
    </row>
    <row r="56" spans="1:3" ht="15" customHeight="1" x14ac:dyDescent="0.25">
      <c r="A56" s="49">
        <v>520000</v>
      </c>
      <c r="B56" s="21" t="s">
        <v>66</v>
      </c>
      <c r="C56" s="51"/>
    </row>
    <row r="57" spans="1:3" ht="15" customHeight="1" x14ac:dyDescent="0.25">
      <c r="A57" s="48">
        <v>530000</v>
      </c>
      <c r="B57" s="21" t="s">
        <v>47</v>
      </c>
      <c r="C57" s="51"/>
    </row>
    <row r="58" spans="1:3" ht="15" customHeight="1" x14ac:dyDescent="0.25">
      <c r="A58" s="49">
        <v>540000</v>
      </c>
      <c r="B58" s="21" t="s">
        <v>51</v>
      </c>
      <c r="C58" s="51"/>
    </row>
    <row r="59" spans="1:3" ht="15" customHeight="1" x14ac:dyDescent="0.25">
      <c r="A59" s="48">
        <v>550000</v>
      </c>
      <c r="B59" s="21" t="s">
        <v>43</v>
      </c>
      <c r="C59" s="51"/>
    </row>
    <row r="60" spans="1:3" ht="15" customHeight="1" x14ac:dyDescent="0.25">
      <c r="A60" s="49">
        <v>560000</v>
      </c>
      <c r="B60" s="21" t="s">
        <v>104</v>
      </c>
      <c r="C60" s="51"/>
    </row>
    <row r="61" spans="1:3" ht="15" customHeight="1" x14ac:dyDescent="0.25">
      <c r="A61" s="48">
        <v>570000</v>
      </c>
      <c r="B61" s="21" t="s">
        <v>48</v>
      </c>
      <c r="C61" s="51"/>
    </row>
    <row r="62" spans="1:3" ht="15" customHeight="1" x14ac:dyDescent="0.25">
      <c r="A62" s="49">
        <v>580000</v>
      </c>
      <c r="B62" s="21" t="s">
        <v>49</v>
      </c>
      <c r="C62" s="51"/>
    </row>
    <row r="63" spans="1:3" ht="15" customHeight="1" x14ac:dyDescent="0.25">
      <c r="A63" s="48">
        <v>590000</v>
      </c>
      <c r="B63" s="21" t="s">
        <v>50</v>
      </c>
      <c r="C63" s="51"/>
    </row>
    <row r="64" spans="1:3" ht="15" customHeight="1" x14ac:dyDescent="0.25">
      <c r="A64" s="49">
        <v>600000</v>
      </c>
      <c r="B64" s="21" t="s">
        <v>38</v>
      </c>
      <c r="C64" s="51"/>
    </row>
    <row r="65" spans="1:3" ht="15" customHeight="1" x14ac:dyDescent="0.25">
      <c r="A65" s="48">
        <v>610000</v>
      </c>
      <c r="B65" s="21" t="s">
        <v>54</v>
      </c>
      <c r="C65" s="51"/>
    </row>
    <row r="66" spans="1:3" ht="28.15" customHeight="1" x14ac:dyDescent="0.25">
      <c r="A66" s="49">
        <v>620000</v>
      </c>
      <c r="B66" s="26" t="s">
        <v>79</v>
      </c>
      <c r="C66" s="51"/>
    </row>
    <row r="67" spans="1:3" ht="15" customHeight="1" x14ac:dyDescent="0.25">
      <c r="A67" s="48">
        <v>630000</v>
      </c>
      <c r="B67" s="21" t="s">
        <v>42</v>
      </c>
      <c r="C67" s="51"/>
    </row>
    <row r="68" spans="1:3" ht="15" customHeight="1" x14ac:dyDescent="0.25">
      <c r="A68" s="49">
        <v>640000</v>
      </c>
      <c r="B68" s="21" t="s">
        <v>67</v>
      </c>
      <c r="C68" s="51"/>
    </row>
    <row r="69" spans="1:3" ht="27" customHeight="1" x14ac:dyDescent="0.25">
      <c r="A69" s="48">
        <v>650000</v>
      </c>
      <c r="B69" s="26" t="s">
        <v>80</v>
      </c>
      <c r="C69" s="51"/>
    </row>
    <row r="70" spans="1:3" ht="15" customHeight="1" x14ac:dyDescent="0.25">
      <c r="A70" s="49">
        <v>660000</v>
      </c>
      <c r="B70" s="21" t="s">
        <v>68</v>
      </c>
      <c r="C70" s="51"/>
    </row>
    <row r="71" spans="1:3" ht="15" customHeight="1" x14ac:dyDescent="0.25">
      <c r="A71" s="48">
        <v>670000</v>
      </c>
      <c r="B71" s="21" t="s">
        <v>69</v>
      </c>
      <c r="C71" s="51"/>
    </row>
    <row r="72" spans="1:3" ht="15" customHeight="1" x14ac:dyDescent="0.25">
      <c r="A72" s="49">
        <v>680000</v>
      </c>
      <c r="B72" s="21" t="s">
        <v>70</v>
      </c>
      <c r="C72" s="51"/>
    </row>
    <row r="73" spans="1:3" ht="15" customHeight="1" x14ac:dyDescent="0.25">
      <c r="A73" s="48">
        <v>690000</v>
      </c>
      <c r="B73" s="21" t="s">
        <v>71</v>
      </c>
      <c r="C73" s="51"/>
    </row>
    <row r="74" spans="1:3" ht="15" customHeight="1" x14ac:dyDescent="0.25">
      <c r="A74" s="49">
        <v>700000</v>
      </c>
      <c r="B74" s="21" t="s">
        <v>72</v>
      </c>
      <c r="C74" s="51"/>
    </row>
    <row r="75" spans="1:3" ht="15" customHeight="1" x14ac:dyDescent="0.25">
      <c r="A75" s="48">
        <v>710000</v>
      </c>
      <c r="B75" s="21" t="s">
        <v>73</v>
      </c>
      <c r="C75" s="51"/>
    </row>
    <row r="76" spans="1:3" ht="28.15" customHeight="1" x14ac:dyDescent="0.25">
      <c r="A76" s="48">
        <v>720000</v>
      </c>
      <c r="B76" s="26" t="s">
        <v>585</v>
      </c>
      <c r="C76" s="51"/>
    </row>
    <row r="77" spans="1:3" ht="15" customHeight="1" thickBot="1" x14ac:dyDescent="0.3">
      <c r="A77" s="69">
        <v>725000</v>
      </c>
      <c r="B77" s="76" t="s">
        <v>586</v>
      </c>
      <c r="C77" s="77"/>
    </row>
    <row r="78" spans="1:3" ht="15" customHeight="1" x14ac:dyDescent="0.25">
      <c r="A78" s="48">
        <v>730000</v>
      </c>
      <c r="B78" s="25" t="s">
        <v>56</v>
      </c>
      <c r="C78" s="51"/>
    </row>
    <row r="79" spans="1:3" ht="15" customHeight="1" x14ac:dyDescent="0.25">
      <c r="A79" s="49">
        <v>740000</v>
      </c>
      <c r="B79" s="21" t="s">
        <v>20</v>
      </c>
      <c r="C79" s="51"/>
    </row>
    <row r="80" spans="1:3" ht="15" customHeight="1" x14ac:dyDescent="0.25">
      <c r="A80" s="48">
        <v>750000</v>
      </c>
      <c r="B80" s="21" t="s">
        <v>74</v>
      </c>
      <c r="C80" s="51"/>
    </row>
    <row r="81" spans="1:3" ht="15" customHeight="1" x14ac:dyDescent="0.25">
      <c r="A81" s="49">
        <v>760000</v>
      </c>
      <c r="B81" s="21" t="s">
        <v>39</v>
      </c>
      <c r="C81" s="51"/>
    </row>
    <row r="82" spans="1:3" ht="15" customHeight="1" x14ac:dyDescent="0.25">
      <c r="A82" s="48">
        <v>770000</v>
      </c>
      <c r="B82" s="21" t="s">
        <v>55</v>
      </c>
      <c r="C82" s="51"/>
    </row>
    <row r="83" spans="1:3" ht="15" customHeight="1" x14ac:dyDescent="0.25">
      <c r="A83" s="49">
        <v>780000</v>
      </c>
      <c r="B83" s="21" t="s">
        <v>57</v>
      </c>
      <c r="C83" s="51"/>
    </row>
    <row r="84" spans="1:3" ht="15" customHeight="1" x14ac:dyDescent="0.25">
      <c r="A84" s="48">
        <v>790000</v>
      </c>
      <c r="B84" s="21" t="s">
        <v>53</v>
      </c>
      <c r="C84" s="51"/>
    </row>
    <row r="85" spans="1:3" ht="15" customHeight="1" thickBot="1" x14ac:dyDescent="0.3">
      <c r="A85" s="49">
        <v>800000</v>
      </c>
      <c r="B85" s="23" t="s">
        <v>75</v>
      </c>
      <c r="C85" s="53"/>
    </row>
    <row r="86" spans="1:3" ht="15" customHeight="1" x14ac:dyDescent="0.25">
      <c r="A86" s="48">
        <v>810000</v>
      </c>
      <c r="B86" s="21" t="s">
        <v>58</v>
      </c>
      <c r="C86" s="51"/>
    </row>
    <row r="87" spans="1:3" ht="15" customHeight="1" x14ac:dyDescent="0.25">
      <c r="A87" s="49">
        <v>820000</v>
      </c>
      <c r="B87" s="21" t="s">
        <v>59</v>
      </c>
      <c r="C87" s="51"/>
    </row>
    <row r="88" spans="1:3" ht="15" customHeight="1" thickBot="1" x14ac:dyDescent="0.3">
      <c r="A88" s="69">
        <v>830000</v>
      </c>
      <c r="B88" s="23" t="s">
        <v>60</v>
      </c>
      <c r="C88" s="53"/>
    </row>
    <row r="89" spans="1:3" ht="15" customHeight="1" x14ac:dyDescent="0.25">
      <c r="A89" s="48">
        <v>840000</v>
      </c>
      <c r="B89" s="25" t="s">
        <v>61</v>
      </c>
      <c r="C89" s="51"/>
    </row>
    <row r="90" spans="1:3" ht="15" customHeight="1" x14ac:dyDescent="0.25">
      <c r="A90" s="48">
        <v>850000</v>
      </c>
      <c r="B90" s="30" t="s">
        <v>76</v>
      </c>
      <c r="C90" s="51"/>
    </row>
    <row r="91" spans="1:3" ht="15" customHeight="1" x14ac:dyDescent="0.25">
      <c r="A91" s="49">
        <v>860000</v>
      </c>
      <c r="B91" s="21" t="s">
        <v>62</v>
      </c>
      <c r="C91" s="51"/>
    </row>
    <row r="92" spans="1:3" ht="84.75" customHeight="1" thickBot="1" x14ac:dyDescent="0.3">
      <c r="A92" s="69">
        <v>870000</v>
      </c>
      <c r="B92" s="29" t="s">
        <v>77</v>
      </c>
      <c r="C92" s="27"/>
    </row>
    <row r="93" spans="1:3" ht="17.100000000000001" customHeight="1" x14ac:dyDescent="0.25">
      <c r="A93" s="48">
        <v>880000</v>
      </c>
      <c r="B93" s="11" t="s">
        <v>107</v>
      </c>
      <c r="C93" s="60"/>
    </row>
    <row r="94" spans="1:3" ht="17.100000000000001" customHeight="1" x14ac:dyDescent="0.25">
      <c r="A94" s="48">
        <v>890000</v>
      </c>
      <c r="B94" s="10" t="s">
        <v>108</v>
      </c>
      <c r="C94" s="61"/>
    </row>
    <row r="95" spans="1:3" ht="17.100000000000001" customHeight="1" x14ac:dyDescent="0.25">
      <c r="A95" s="49">
        <v>900000</v>
      </c>
      <c r="B95" s="10" t="s">
        <v>109</v>
      </c>
      <c r="C95" s="61"/>
    </row>
    <row r="96" spans="1:3" ht="32.1" customHeight="1" x14ac:dyDescent="0.25">
      <c r="A96" s="48">
        <v>905000</v>
      </c>
      <c r="B96" s="38" t="s">
        <v>542</v>
      </c>
      <c r="C96" s="75"/>
    </row>
    <row r="97" spans="1:3" ht="17.100000000000001" customHeight="1" x14ac:dyDescent="0.25">
      <c r="A97" s="48">
        <v>910000</v>
      </c>
      <c r="B97" s="38" t="s">
        <v>110</v>
      </c>
      <c r="C97" s="62">
        <f ca="1">TODAY()</f>
        <v>45211</v>
      </c>
    </row>
    <row r="98" spans="1:3" ht="17.100000000000001" customHeight="1" thickBot="1" x14ac:dyDescent="0.3">
      <c r="A98" s="64">
        <v>920000</v>
      </c>
      <c r="B98" s="28" t="s">
        <v>517</v>
      </c>
      <c r="C98" s="39" t="s">
        <v>596</v>
      </c>
    </row>
    <row r="99" spans="1:3" ht="17.100000000000001" customHeight="1" thickTop="1" x14ac:dyDescent="0.25">
      <c r="A99" s="70"/>
      <c r="B99" s="9"/>
      <c r="C99" s="16"/>
    </row>
    <row r="100" spans="1:3" ht="17.100000000000001" customHeight="1" x14ac:dyDescent="0.25">
      <c r="A100" s="71"/>
      <c r="B100" s="10"/>
      <c r="C100" s="17"/>
    </row>
    <row r="101" spans="1:3" ht="17.100000000000001" customHeight="1" x14ac:dyDescent="0.25">
      <c r="A101" s="71"/>
      <c r="B101" s="10"/>
      <c r="C101" s="17"/>
    </row>
    <row r="102" spans="1:3" ht="17.100000000000001" customHeight="1" x14ac:dyDescent="0.25">
      <c r="A102" s="71"/>
      <c r="B102" s="10"/>
      <c r="C102" s="17"/>
    </row>
    <row r="103" spans="1:3" ht="17.100000000000001" customHeight="1" x14ac:dyDescent="0.25">
      <c r="A103" s="71"/>
      <c r="B103" s="10"/>
      <c r="C103" s="17"/>
    </row>
    <row r="104" spans="1:3" ht="17.100000000000001" customHeight="1" x14ac:dyDescent="0.25">
      <c r="A104" s="71"/>
      <c r="B104" s="10"/>
      <c r="C104" s="17"/>
    </row>
    <row r="105" spans="1:3" ht="17.100000000000001" customHeight="1" x14ac:dyDescent="0.25">
      <c r="A105" s="71"/>
      <c r="B105" s="10"/>
      <c r="C105" s="17"/>
    </row>
    <row r="106" spans="1:3" ht="17.100000000000001" customHeight="1" x14ac:dyDescent="0.25">
      <c r="A106" s="71"/>
      <c r="B106" s="10"/>
      <c r="C106" s="17"/>
    </row>
    <row r="107" spans="1:3" ht="17.100000000000001" customHeight="1" x14ac:dyDescent="0.25">
      <c r="A107" s="71"/>
      <c r="B107" s="10"/>
      <c r="C107" s="17"/>
    </row>
    <row r="108" spans="1:3" ht="17.100000000000001" customHeight="1" x14ac:dyDescent="0.25">
      <c r="A108" s="71"/>
      <c r="B108" s="10"/>
      <c r="C108" s="17"/>
    </row>
    <row r="109" spans="1:3" ht="17.100000000000001" customHeight="1" x14ac:dyDescent="0.25">
      <c r="A109" s="71"/>
      <c r="B109" s="10"/>
      <c r="C109" s="17"/>
    </row>
    <row r="110" spans="1:3" ht="17.100000000000001" customHeight="1" x14ac:dyDescent="0.25">
      <c r="A110" s="71"/>
      <c r="B110" s="10"/>
      <c r="C110" s="17"/>
    </row>
    <row r="111" spans="1:3" ht="17.100000000000001" customHeight="1" x14ac:dyDescent="0.25">
      <c r="A111" s="71"/>
      <c r="B111" s="10"/>
      <c r="C111" s="17"/>
    </row>
    <row r="112" spans="1:3" ht="17.100000000000001" customHeight="1" x14ac:dyDescent="0.25">
      <c r="A112" s="71"/>
      <c r="B112" s="10"/>
      <c r="C112" s="17"/>
    </row>
    <row r="113" spans="1:3" ht="17.100000000000001" customHeight="1" x14ac:dyDescent="0.25">
      <c r="A113" s="71"/>
      <c r="B113" s="10"/>
      <c r="C113" s="17"/>
    </row>
    <row r="114" spans="1:3" ht="17.100000000000001" customHeight="1" x14ac:dyDescent="0.25">
      <c r="A114" s="71"/>
      <c r="B114" s="10"/>
      <c r="C114" s="17"/>
    </row>
    <row r="115" spans="1:3" ht="17.100000000000001" customHeight="1" x14ac:dyDescent="0.25">
      <c r="A115" s="71"/>
      <c r="B115" s="10"/>
      <c r="C115" s="17"/>
    </row>
    <row r="116" spans="1:3" ht="17.100000000000001" customHeight="1" x14ac:dyDescent="0.25">
      <c r="A116" s="71"/>
      <c r="B116" s="10"/>
      <c r="C116" s="17"/>
    </row>
    <row r="117" spans="1:3" ht="17.100000000000001" customHeight="1" x14ac:dyDescent="0.25">
      <c r="A117" s="71"/>
      <c r="B117" s="10"/>
      <c r="C117" s="17"/>
    </row>
    <row r="118" spans="1:3" ht="17.100000000000001" customHeight="1" x14ac:dyDescent="0.25">
      <c r="A118" s="72"/>
      <c r="B118" s="13"/>
      <c r="C118" s="18"/>
    </row>
    <row r="119" spans="1:3" ht="17.100000000000001" customHeight="1" x14ac:dyDescent="0.25">
      <c r="A119" s="73"/>
      <c r="B119" s="12"/>
      <c r="C119" s="19"/>
    </row>
    <row r="120" spans="1:3" ht="17.100000000000001" customHeight="1" x14ac:dyDescent="0.25">
      <c r="A120" s="73"/>
      <c r="B120" s="12"/>
      <c r="C120" s="19"/>
    </row>
    <row r="121" spans="1:3" ht="17.100000000000001" customHeight="1" x14ac:dyDescent="0.25">
      <c r="A121" s="73"/>
      <c r="B121" s="12"/>
      <c r="C121" s="19"/>
    </row>
    <row r="122" spans="1:3" ht="17.100000000000001" customHeight="1" x14ac:dyDescent="0.25">
      <c r="A122" s="73"/>
      <c r="B122" s="12"/>
      <c r="C122" s="19"/>
    </row>
    <row r="123" spans="1:3" ht="17.100000000000001" customHeight="1" x14ac:dyDescent="0.25">
      <c r="A123" s="73"/>
      <c r="B123" s="12"/>
      <c r="C123" s="19"/>
    </row>
    <row r="124" spans="1:3" ht="17.100000000000001" customHeight="1" x14ac:dyDescent="0.25">
      <c r="A124" s="73"/>
      <c r="B124" s="12"/>
      <c r="C124" s="19"/>
    </row>
    <row r="125" spans="1:3" ht="17.100000000000001" customHeight="1" x14ac:dyDescent="0.25">
      <c r="A125" s="73"/>
      <c r="B125" s="12"/>
      <c r="C125" s="19"/>
    </row>
    <row r="126" spans="1:3" ht="17.100000000000001" customHeight="1" x14ac:dyDescent="0.25">
      <c r="A126" s="73"/>
      <c r="B126" s="12"/>
      <c r="C126" s="19"/>
    </row>
    <row r="127" spans="1:3" ht="17.100000000000001" customHeight="1" x14ac:dyDescent="0.25">
      <c r="A127" s="73"/>
      <c r="B127" s="12"/>
      <c r="C127" s="19"/>
    </row>
    <row r="128" spans="1:3" ht="17.100000000000001" customHeight="1" x14ac:dyDescent="0.25">
      <c r="A128" s="73"/>
      <c r="B128" s="12"/>
      <c r="C128" s="19"/>
    </row>
    <row r="129" spans="1:3" ht="17.100000000000001" customHeight="1" x14ac:dyDescent="0.25">
      <c r="A129" s="73"/>
      <c r="B129" s="12"/>
      <c r="C129" s="19"/>
    </row>
    <row r="130" spans="1:3" ht="17.100000000000001" customHeight="1" x14ac:dyDescent="0.25">
      <c r="A130" s="73"/>
      <c r="B130" s="12"/>
      <c r="C130" s="19"/>
    </row>
    <row r="131" spans="1:3" ht="17.100000000000001" customHeight="1" x14ac:dyDescent="0.25">
      <c r="A131" s="73"/>
      <c r="B131" s="12"/>
      <c r="C131" s="19"/>
    </row>
    <row r="132" spans="1:3" ht="17.100000000000001" customHeight="1" x14ac:dyDescent="0.25">
      <c r="A132" s="73"/>
      <c r="B132" s="12"/>
      <c r="C132" s="19"/>
    </row>
    <row r="133" spans="1:3" ht="17.100000000000001" customHeight="1" x14ac:dyDescent="0.25">
      <c r="A133" s="73"/>
      <c r="B133" s="12"/>
      <c r="C133" s="19"/>
    </row>
    <row r="134" spans="1:3" ht="17.100000000000001" customHeight="1" x14ac:dyDescent="0.25">
      <c r="A134" s="73"/>
      <c r="B134" s="12"/>
      <c r="C134" s="19"/>
    </row>
    <row r="135" spans="1:3" ht="17.100000000000001" customHeight="1" x14ac:dyDescent="0.25">
      <c r="A135" s="73"/>
      <c r="B135" s="12"/>
      <c r="C135" s="19"/>
    </row>
    <row r="136" spans="1:3" ht="17.100000000000001" customHeight="1" x14ac:dyDescent="0.25">
      <c r="A136" s="73"/>
      <c r="B136" s="12"/>
      <c r="C136" s="19"/>
    </row>
    <row r="137" spans="1:3" ht="17.100000000000001" customHeight="1" x14ac:dyDescent="0.25">
      <c r="A137" s="73"/>
      <c r="B137" s="12"/>
      <c r="C137" s="19"/>
    </row>
    <row r="138" spans="1:3" ht="17.100000000000001" customHeight="1" x14ac:dyDescent="0.25">
      <c r="A138" s="73"/>
      <c r="B138" s="12"/>
      <c r="C138" s="19"/>
    </row>
    <row r="139" spans="1:3" ht="17.100000000000001" customHeight="1" x14ac:dyDescent="0.25">
      <c r="A139" s="73"/>
      <c r="B139" s="12"/>
      <c r="C139" s="19"/>
    </row>
    <row r="140" spans="1:3" ht="17.100000000000001" customHeight="1" x14ac:dyDescent="0.25">
      <c r="A140" s="73"/>
      <c r="B140" s="12"/>
      <c r="C140" s="19"/>
    </row>
    <row r="141" spans="1:3" ht="17.100000000000001" customHeight="1" x14ac:dyDescent="0.25">
      <c r="A141" s="73"/>
      <c r="B141" s="12"/>
      <c r="C141" s="19"/>
    </row>
    <row r="142" spans="1:3" ht="17.100000000000001" customHeight="1" x14ac:dyDescent="0.25">
      <c r="A142" s="73"/>
      <c r="B142" s="12"/>
      <c r="C142" s="19"/>
    </row>
    <row r="143" spans="1:3" ht="17.100000000000001" customHeight="1" x14ac:dyDescent="0.25">
      <c r="A143" s="73"/>
      <c r="B143" s="12"/>
      <c r="C143" s="19"/>
    </row>
    <row r="144" spans="1:3" ht="17.100000000000001" customHeight="1" x14ac:dyDescent="0.25">
      <c r="A144" s="73"/>
      <c r="B144" s="12"/>
      <c r="C144" s="19"/>
    </row>
    <row r="145" spans="1:3" ht="17.100000000000001" customHeight="1" x14ac:dyDescent="0.25">
      <c r="A145" s="73"/>
      <c r="B145" s="12"/>
      <c r="C145" s="19"/>
    </row>
    <row r="146" spans="1:3" ht="17.100000000000001" customHeight="1" x14ac:dyDescent="0.25">
      <c r="A146" s="73"/>
      <c r="B146" s="12"/>
      <c r="C146" s="19"/>
    </row>
    <row r="147" spans="1:3" ht="17.100000000000001" customHeight="1" x14ac:dyDescent="0.25">
      <c r="A147" s="73"/>
      <c r="B147" s="12"/>
      <c r="C147" s="19"/>
    </row>
    <row r="148" spans="1:3" ht="17.100000000000001" customHeight="1" x14ac:dyDescent="0.25">
      <c r="A148" s="73"/>
      <c r="B148" s="12"/>
      <c r="C148" s="19"/>
    </row>
    <row r="149" spans="1:3" ht="17.100000000000001" customHeight="1" x14ac:dyDescent="0.25">
      <c r="A149" s="73"/>
      <c r="B149" s="12"/>
      <c r="C149" s="19"/>
    </row>
    <row r="150" spans="1:3" ht="17.100000000000001" customHeight="1" x14ac:dyDescent="0.25">
      <c r="A150" s="73"/>
      <c r="B150" s="12"/>
      <c r="C150" s="19"/>
    </row>
    <row r="151" spans="1:3" ht="17.100000000000001" customHeight="1" x14ac:dyDescent="0.25">
      <c r="A151" s="73"/>
      <c r="B151" s="12"/>
      <c r="C151" s="19"/>
    </row>
    <row r="152" spans="1:3" ht="17.100000000000001" customHeight="1" x14ac:dyDescent="0.25">
      <c r="A152" s="73"/>
      <c r="B152" s="12"/>
      <c r="C152" s="19"/>
    </row>
    <row r="153" spans="1:3" ht="17.100000000000001" customHeight="1" x14ac:dyDescent="0.25">
      <c r="A153" s="73"/>
      <c r="B153" s="12"/>
      <c r="C153" s="19"/>
    </row>
    <row r="154" spans="1:3" ht="17.100000000000001" customHeight="1" x14ac:dyDescent="0.25">
      <c r="A154" s="73"/>
      <c r="B154" s="12"/>
      <c r="C154" s="19"/>
    </row>
    <row r="155" spans="1:3" ht="17.100000000000001" customHeight="1" x14ac:dyDescent="0.25">
      <c r="A155" s="73"/>
      <c r="B155" s="12"/>
      <c r="C155" s="19"/>
    </row>
    <row r="156" spans="1:3" ht="17.100000000000001" customHeight="1" x14ac:dyDescent="0.25">
      <c r="A156" s="73"/>
      <c r="B156" s="12"/>
      <c r="C156" s="19"/>
    </row>
    <row r="157" spans="1:3" ht="17.100000000000001" customHeight="1" x14ac:dyDescent="0.25">
      <c r="A157" s="73"/>
      <c r="B157" s="12"/>
      <c r="C157" s="19"/>
    </row>
    <row r="158" spans="1:3" ht="17.100000000000001" customHeight="1" x14ac:dyDescent="0.25">
      <c r="A158" s="73"/>
      <c r="B158" s="12"/>
      <c r="C158" s="19"/>
    </row>
    <row r="159" spans="1:3" ht="17.100000000000001" customHeight="1" x14ac:dyDescent="0.25">
      <c r="A159" s="73"/>
      <c r="B159" s="12"/>
      <c r="C159" s="19"/>
    </row>
    <row r="160" spans="1:3" ht="17.100000000000001" customHeight="1" x14ac:dyDescent="0.25">
      <c r="A160" s="73"/>
      <c r="B160" s="12"/>
      <c r="C160" s="19"/>
    </row>
    <row r="161" spans="1:3" ht="17.100000000000001" customHeight="1" x14ac:dyDescent="0.25">
      <c r="A161" s="73"/>
      <c r="B161" s="12"/>
      <c r="C161" s="19"/>
    </row>
    <row r="162" spans="1:3" ht="17.100000000000001" customHeight="1" x14ac:dyDescent="0.25">
      <c r="A162" s="73"/>
      <c r="B162" s="12"/>
      <c r="C162" s="19"/>
    </row>
    <row r="163" spans="1:3" ht="17.100000000000001" customHeight="1" x14ac:dyDescent="0.25">
      <c r="A163" s="73"/>
      <c r="B163" s="12"/>
      <c r="C163" s="19"/>
    </row>
    <row r="164" spans="1:3" ht="17.100000000000001" customHeight="1" x14ac:dyDescent="0.25">
      <c r="A164" s="73"/>
      <c r="B164" s="12"/>
      <c r="C164" s="19"/>
    </row>
    <row r="165" spans="1:3" ht="17.100000000000001" customHeight="1" x14ac:dyDescent="0.25">
      <c r="A165" s="73"/>
      <c r="B165" s="12"/>
      <c r="C165" s="19"/>
    </row>
    <row r="166" spans="1:3" ht="17.100000000000001" customHeight="1" x14ac:dyDescent="0.25">
      <c r="A166" s="73"/>
      <c r="B166" s="12"/>
      <c r="C166" s="19"/>
    </row>
    <row r="167" spans="1:3" ht="17.100000000000001" customHeight="1" x14ac:dyDescent="0.25">
      <c r="A167" s="73"/>
      <c r="B167" s="12"/>
      <c r="C167" s="19"/>
    </row>
    <row r="168" spans="1:3" ht="17.100000000000001" customHeight="1" x14ac:dyDescent="0.25">
      <c r="A168" s="73"/>
      <c r="B168" s="12"/>
      <c r="C168" s="19"/>
    </row>
    <row r="169" spans="1:3" ht="17.100000000000001" customHeight="1" x14ac:dyDescent="0.25">
      <c r="A169" s="73"/>
      <c r="B169" s="12"/>
      <c r="C169" s="19"/>
    </row>
    <row r="170" spans="1:3" ht="17.100000000000001" customHeight="1" x14ac:dyDescent="0.25">
      <c r="A170" s="73"/>
      <c r="B170" s="12"/>
      <c r="C170" s="19"/>
    </row>
    <row r="171" spans="1:3" ht="17.100000000000001" customHeight="1" x14ac:dyDescent="0.25">
      <c r="A171" s="73"/>
      <c r="B171" s="12"/>
      <c r="C171" s="19"/>
    </row>
    <row r="172" spans="1:3" ht="17.100000000000001" customHeight="1" x14ac:dyDescent="0.25">
      <c r="A172" s="73"/>
      <c r="B172" s="12"/>
      <c r="C172" s="19"/>
    </row>
    <row r="173" spans="1:3" ht="17.100000000000001" customHeight="1" x14ac:dyDescent="0.25">
      <c r="A173" s="73"/>
      <c r="B173" s="12"/>
      <c r="C173" s="19"/>
    </row>
    <row r="174" spans="1:3" ht="17.100000000000001" customHeight="1" x14ac:dyDescent="0.25">
      <c r="A174" s="73"/>
      <c r="B174" s="12"/>
      <c r="C174" s="19"/>
    </row>
    <row r="175" spans="1:3" ht="17.100000000000001" customHeight="1" x14ac:dyDescent="0.25">
      <c r="A175" s="73"/>
      <c r="B175" s="12"/>
      <c r="C175" s="19"/>
    </row>
    <row r="176" spans="1:3" ht="17.100000000000001" customHeight="1" x14ac:dyDescent="0.25">
      <c r="A176" s="73"/>
      <c r="B176" s="12"/>
      <c r="C176" s="19"/>
    </row>
    <row r="177" spans="1:3" ht="17.100000000000001" customHeight="1" x14ac:dyDescent="0.25">
      <c r="A177" s="73"/>
      <c r="B177" s="12"/>
      <c r="C177" s="19"/>
    </row>
    <row r="178" spans="1:3" ht="17.100000000000001" customHeight="1" x14ac:dyDescent="0.25">
      <c r="A178" s="73"/>
      <c r="B178" s="12"/>
      <c r="C178" s="19"/>
    </row>
    <row r="179" spans="1:3" ht="17.100000000000001" customHeight="1" x14ac:dyDescent="0.25">
      <c r="A179" s="73"/>
      <c r="B179" s="12"/>
      <c r="C179" s="19"/>
    </row>
    <row r="180" spans="1:3" ht="17.100000000000001" customHeight="1" x14ac:dyDescent="0.25">
      <c r="A180" s="73"/>
      <c r="B180" s="12"/>
      <c r="C180" s="19"/>
    </row>
    <row r="181" spans="1:3" ht="17.100000000000001" customHeight="1" x14ac:dyDescent="0.25">
      <c r="A181" s="73"/>
      <c r="B181" s="12"/>
      <c r="C181" s="19"/>
    </row>
    <row r="182" spans="1:3" ht="17.100000000000001" customHeight="1" x14ac:dyDescent="0.25">
      <c r="A182" s="73"/>
      <c r="B182" s="12"/>
      <c r="C182" s="19"/>
    </row>
    <row r="183" spans="1:3" ht="17.100000000000001" customHeight="1" x14ac:dyDescent="0.25">
      <c r="A183" s="73"/>
      <c r="B183" s="12"/>
      <c r="C183" s="19"/>
    </row>
    <row r="184" spans="1:3" ht="17.100000000000001" customHeight="1" x14ac:dyDescent="0.25">
      <c r="A184" s="73"/>
      <c r="B184" s="12"/>
      <c r="C184" s="19"/>
    </row>
    <row r="185" spans="1:3" ht="17.100000000000001" customHeight="1" x14ac:dyDescent="0.25">
      <c r="A185" s="73"/>
      <c r="B185" s="12"/>
      <c r="C185" s="19"/>
    </row>
    <row r="186" spans="1:3" ht="17.100000000000001" customHeight="1" x14ac:dyDescent="0.25">
      <c r="A186" s="73"/>
      <c r="B186" s="12"/>
      <c r="C186" s="19"/>
    </row>
    <row r="187" spans="1:3" ht="17.100000000000001" customHeight="1" x14ac:dyDescent="0.25">
      <c r="A187" s="73"/>
      <c r="B187" s="12"/>
      <c r="C187" s="19"/>
    </row>
    <row r="188" spans="1:3" ht="17.100000000000001" customHeight="1" x14ac:dyDescent="0.25">
      <c r="A188" s="73"/>
      <c r="B188" s="12"/>
      <c r="C188" s="19"/>
    </row>
    <row r="189" spans="1:3" ht="17.100000000000001" customHeight="1" x14ac:dyDescent="0.25">
      <c r="A189" s="73"/>
      <c r="B189" s="12"/>
      <c r="C189" s="19"/>
    </row>
    <row r="190" spans="1:3" ht="17.100000000000001" customHeight="1" x14ac:dyDescent="0.25">
      <c r="A190" s="73"/>
      <c r="B190" s="12"/>
      <c r="C190" s="19"/>
    </row>
    <row r="191" spans="1:3" ht="17.100000000000001" customHeight="1" x14ac:dyDescent="0.25">
      <c r="A191" s="73"/>
      <c r="B191" s="12"/>
      <c r="C191" s="19"/>
    </row>
    <row r="192" spans="1:3" ht="17.100000000000001" customHeight="1" x14ac:dyDescent="0.25">
      <c r="A192" s="73"/>
      <c r="B192" s="12"/>
      <c r="C192" s="19"/>
    </row>
    <row r="193" spans="1:3" ht="17.100000000000001" customHeight="1" x14ac:dyDescent="0.25">
      <c r="A193" s="73"/>
      <c r="B193" s="12"/>
      <c r="C193" s="19"/>
    </row>
    <row r="194" spans="1:3" ht="17.100000000000001" customHeight="1" x14ac:dyDescent="0.25">
      <c r="A194" s="73"/>
      <c r="B194" s="12"/>
      <c r="C194" s="19"/>
    </row>
    <row r="195" spans="1:3" ht="17.100000000000001" customHeight="1" x14ac:dyDescent="0.25">
      <c r="A195" s="73"/>
      <c r="B195" s="12"/>
      <c r="C195" s="19"/>
    </row>
    <row r="196" spans="1:3" ht="17.100000000000001" customHeight="1" x14ac:dyDescent="0.25">
      <c r="A196" s="73"/>
      <c r="B196" s="12"/>
      <c r="C196" s="19"/>
    </row>
    <row r="197" spans="1:3" ht="17.100000000000001" customHeight="1" x14ac:dyDescent="0.25"/>
    <row r="198" spans="1:3" ht="17.100000000000001" customHeight="1" x14ac:dyDescent="0.25"/>
    <row r="199" spans="1:3" ht="17.100000000000001" customHeight="1" x14ac:dyDescent="0.25"/>
    <row r="200" spans="1:3" ht="17.100000000000001" customHeight="1" x14ac:dyDescent="0.25"/>
    <row r="201" spans="1:3" ht="17.100000000000001" customHeight="1" x14ac:dyDescent="0.25"/>
    <row r="202" spans="1:3" ht="17.100000000000001" customHeight="1" x14ac:dyDescent="0.25"/>
    <row r="203" spans="1:3" ht="17.100000000000001" customHeight="1" x14ac:dyDescent="0.25"/>
    <row r="204" spans="1:3" ht="17.100000000000001" customHeight="1" x14ac:dyDescent="0.25"/>
    <row r="205" spans="1:3" ht="17.100000000000001" customHeight="1" x14ac:dyDescent="0.25"/>
    <row r="206" spans="1:3" ht="17.100000000000001" customHeight="1" x14ac:dyDescent="0.25"/>
    <row r="207" spans="1:3" ht="17.100000000000001" customHeight="1" x14ac:dyDescent="0.25"/>
    <row r="208" spans="1:3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</sheetData>
  <sheetProtection algorithmName="SHA-512" hashValue="ipacpmqxESCu8/NPtGTg+n2n/3Ygrq66nFCMHA2IczVaytxBsfNC7HA90RYXejUtslNhnVFazWepqFql1bbX7w==" saltValue="ZSAQXhLum8jjwCe4Xgq2zw==" spinCount="100000" sheet="1" objects="1" scenarios="1"/>
  <sortState xmlns:xlrd2="http://schemas.microsoft.com/office/spreadsheetml/2017/richdata2" ref="A5:C112">
    <sortCondition ref="B5:B112"/>
  </sortState>
  <dataValidations count="35">
    <dataValidation type="list" showErrorMessage="1" errorTitle="Ungültige Eingabe" error="Bitte Wert aus Auswahl nehmen." sqref="C11" xr:uid="{BD359633-F125-4236-B650-24D535DFE04F}">
      <formula1>ISIN_Typ</formula1>
    </dataValidation>
    <dataValidation type="list" allowBlank="1" showInputMessage="1" showErrorMessage="1" errorTitle="Ungültiger Wert" error="Bitte wählen Sie einen gültigen Wert aus der Klappbox aus. " sqref="C46" xr:uid="{E1A0A297-BF71-4F73-B755-B5BD01F8E8E0}">
      <formula1>Waehrung</formula1>
    </dataValidation>
    <dataValidation type="list" allowBlank="1" showInputMessage="1" showErrorMessage="1" errorTitle="Ungültiger Wert" error="Bitte wählen Sie einen korrekten Wert aus der Klappbox aus." sqref="C15" xr:uid="{940BE4B1-FD79-4C2E-B291-6EA799403AB7}">
      <formula1>VWG</formula1>
    </dataValidation>
    <dataValidation type="list" allowBlank="1" showInputMessage="1" showErrorMessage="1" errorTitle="Ungültiger Wert" error="Bitte wählen Sie einen korrekten Wert aus der Klappbox aus." sqref="C16" xr:uid="{8530D2B0-176B-4D36-9D53-F0FA1A445764}">
      <formula1>Depotbank</formula1>
    </dataValidation>
    <dataValidation type="list" allowBlank="1" showInputMessage="1" showErrorMessage="1" errorTitle="Ungültiger Wert" error="Bitte wählen Sie einen korrekten Wert aus der Klappbox aus." sqref="C17" xr:uid="{0F3E059E-30A1-440D-A531-0A6F8E159BDC}">
      <formula1>StVertreter</formula1>
    </dataValidation>
    <dataValidation type="list" allowBlank="1" showInputMessage="1" showErrorMessage="1" errorTitle="Ungültiger Wert" error="Bitte wählen Sie einen korrekten Wert aus der Klappbox aus." sqref="C25 C27" xr:uid="{F3B605D2-EC4F-4A50-8B55-2DD811FCD6CD}">
      <formula1>JANEINNA</formula1>
    </dataValidation>
    <dataValidation type="list" allowBlank="1" showInputMessage="1" showErrorMessage="1" errorTitle="Ungültiger Wert" error="Bitte wählen Sie einen korrekten Wert aus der Klappbox aus." sqref="C31" xr:uid="{B36E6648-E31E-467A-82B4-00FB67F6641A}">
      <formula1>AllgChar</formula1>
    </dataValidation>
    <dataValidation type="list" allowBlank="1" showInputMessage="1" showErrorMessage="1" errorTitle="Ungültiger Wert" error="Bitte wählen Sie einen korrekten Wert aus der Klappbox aus." sqref="C43 C35:C37 C32 C41 C90:C91 C60:C64 C79:C81 C83:C88 C68:C76" xr:uid="{303CC74E-8355-47DE-9DC9-0C2175E4206B}">
      <formula1>JAundNEIN</formula1>
    </dataValidation>
    <dataValidation type="list" allowBlank="1" showInputMessage="1" showErrorMessage="1" errorTitle="Ungültiger Wert" error="Bitte wählen Sie einen korrekten Wert aus der Klappbox aus." sqref="C33" xr:uid="{E415E5FF-EF72-43B1-92A6-360D10EDBCFA}">
      <formula1>InvestmentAG</formula1>
    </dataValidation>
    <dataValidation type="list" allowBlank="1" showInputMessage="1" showErrorMessage="1" errorTitle="Ungültiger Wert" error="Bitte wählen Sie einen korrekten Wert aus der Klappbox aus." sqref="C34" xr:uid="{5BE3CD3E-471A-4E3A-AEEF-53D4D011F063}">
      <formula1>Fondskat</formula1>
    </dataValidation>
    <dataValidation type="list" allowBlank="1" showInputMessage="1" showErrorMessage="1" errorTitle="Ungültiger Wert" error="Bitte wählen Sie einen korrekten Wert aus der Klappbox aus." sqref="C38" xr:uid="{BF88C0B7-AAA7-4665-88CF-D5B4CA0CFAF8}">
      <formula1>PIF</formula1>
    </dataValidation>
    <dataValidation type="list" allowBlank="1" showInputMessage="1" showErrorMessage="1" errorTitle="Ungültiger Wert" error="Bitte wählen Sie einen korrekten Wert aus der Klappbox aus." sqref="C39" xr:uid="{4F6900E7-F3C6-44DD-9E92-10D25D40FCE0}">
      <formula1>Rahmenwerk</formula1>
    </dataValidation>
    <dataValidation type="list" allowBlank="1" showInputMessage="1" showErrorMessage="1" errorTitle="Ungültiger Wert" error="Bitte wählen Sie einen korrekten Wert aus der Klappbox aus." sqref="C40" xr:uid="{596A85B7-3741-47B5-9EC7-8BEA4950E603}">
      <formula1>MasterFeeder</formula1>
    </dataValidation>
    <dataValidation type="list" allowBlank="1" showInputMessage="1" errorTitle="Ungültiger Wert" error="Bitte wählen Sie einen korrekten Wert aus der Klappbox aus." sqref="C42" xr:uid="{6DEC2851-CC35-4E1A-904F-68B7BFC8BE31}">
      <formula1>Recht</formula1>
    </dataValidation>
    <dataValidation type="list" allowBlank="1" showInputMessage="1" showErrorMessage="1" errorTitle="Ungültiger Wert" error="Bitte wählen Sie einen korrekten Wert aus der Klappbox aus." sqref="C44" xr:uid="{04AD0AB3-2ABE-46A3-8AD2-5D7E76E4CF5E}">
      <formula1>Fondstyp</formula1>
    </dataValidation>
    <dataValidation type="list" allowBlank="1" showInputMessage="1" showErrorMessage="1" errorTitle="Ungültiger Wert" error="Bitte wählen Sie einen korrekten Wert aus der Klappbox aus." sqref="C45" xr:uid="{E2314044-D09C-493E-BA89-159696E2C440}">
      <formula1>Ertragsverwendung</formula1>
    </dataValidation>
    <dataValidation type="list" allowBlank="1" showInputMessage="1" showErrorMessage="1" errorTitle="Ungültiger Wert" error="Bitte wählen Sie einen korrekten Wert aus der Klappbox aus." sqref="C47" xr:uid="{0AB135A2-FCE7-4E42-AB7C-390AEC1BBABF}">
      <formula1>Zielgruppe</formula1>
    </dataValidation>
    <dataValidation type="list" allowBlank="1" showInputMessage="1" showErrorMessage="1" errorTitle="Ungültiger Wert" error="Bitte wählen Sie einen korrekten Wert aus der Klappbox aus." sqref="C48" xr:uid="{B700B3AB-B75E-4CC2-96E4-11A344919ADE}">
      <formula1>Preismeldung</formula1>
    </dataValidation>
    <dataValidation type="list" allowBlank="1" showInputMessage="1" showErrorMessage="1" errorTitle="Ungültiger Wert" error="Bitte wählen Sie einen korrekten Wert aus der Klappbox aus." sqref="C49" xr:uid="{AC82FD6A-0AB9-41C9-B86A-EE02E9360535}">
      <formula1>Datenweitergabe</formula1>
    </dataValidation>
    <dataValidation type="list" allowBlank="1" showInputMessage="1" showErrorMessage="1" errorTitle="Ungültiger Wert" error="Bitte wählen Sie einen korrekten Wert aus der Klappbox aus." sqref="C50" xr:uid="{FE0E71FF-AD24-4DC7-861B-D849530F9BB5}">
      <formula1>Preisberechnung</formula1>
    </dataValidation>
    <dataValidation type="list" allowBlank="1" showInputMessage="1" showErrorMessage="1" errorTitle="Ungültiger Wert" error="Bitte wählen Sie einen korrekten Wert aus der Klappbox aus." sqref="C51" xr:uid="{9C210CCA-078A-4612-A555-757B84F34964}">
      <formula1>ImmoInvFG</formula1>
    </dataValidation>
    <dataValidation type="list" allowBlank="1" showInputMessage="1" showErrorMessage="1" errorTitle="Ungültiger Wert" error="Bitte wählen Sie einen korrekten Wert aus der Klappbox aus." sqref="C52" xr:uid="{690A1C55-06AD-4651-9D92-474FD3467F09}">
      <formula1>Anlageregion</formula1>
    </dataValidation>
    <dataValidation type="list" allowBlank="1" showInputMessage="1" showErrorMessage="1" errorTitle="Ungültiger Wert" error="Bitte wählen Sie einen korrekten Wert aus der Klappbox aus." sqref="C53" xr:uid="{16B34D50-E0A0-4EF6-86E5-864448BB140F}">
      <formula1>Anlagewaehrung</formula1>
    </dataValidation>
    <dataValidation type="list" allowBlank="1" showInputMessage="1" showErrorMessage="1" errorTitle="Ungültiger Wert" error="Bitte wählen Sie einen korrekten Wert aus der Klappbox aus." sqref="C55" xr:uid="{F0480DF4-DF41-4756-9A6C-4DC6D05CDBD5}">
      <formula1>Rententypen</formula1>
    </dataValidation>
    <dataValidation type="list" allowBlank="1" showInputMessage="1" showErrorMessage="1" errorTitle="Ungültiger Wert" error="Bitte wählen Sie einen korrekten Wert aus der Klappbox aus." sqref="C56" xr:uid="{7EB06D17-B748-48FB-9E77-3804E874291A}">
      <formula1>Duration</formula1>
    </dataValidation>
    <dataValidation type="list" allowBlank="1" showInputMessage="1" showErrorMessage="1" errorTitle="Ungültiger Wert" error="Bitte wählen Sie einen korrekten Wert aus der Klappbox aus." sqref="C57" xr:uid="{D42E6612-DC17-416C-B930-EF0044CA3EA5}">
      <formula1>RisikoRenten</formula1>
    </dataValidation>
    <dataValidation type="list" allowBlank="1" showInputMessage="1" showErrorMessage="1" errorTitle="Ungültiger Wert" error="Bitte wählen Sie einen korrekten Wert aus der Klappbox aus." sqref="C58" xr:uid="{5CE16D5D-5497-4A9B-A9EE-C5F9E345AA67}">
      <formula1>KapAktien</formula1>
    </dataValidation>
    <dataValidation type="list" allowBlank="1" showInputMessage="1" showErrorMessage="1" errorTitle="Ungültiger Wert" error="Bitte wählen Sie einen korrekten Wert aus der Klappbox aus." sqref="C65" xr:uid="{FFB1430A-3B8B-49A4-9879-F485BA78C3D7}">
      <formula1>Derivate</formula1>
    </dataValidation>
    <dataValidation type="list" allowBlank="1" showInputMessage="1" showErrorMessage="1" errorTitle="Ungültiger Wert" error="Bitte wählen Sie einen korrekten Wert aus der Klappbox aus." sqref="C66" xr:uid="{86CF0DE4-0B40-4320-8076-523686240D4D}">
      <formula1>AnlAI</formula1>
    </dataValidation>
    <dataValidation type="list" allowBlank="1" showInputMessage="1" showErrorMessage="1" errorTitle="Ungültiger Wert" error="Bitte wählen Sie einen korrekten Wert aus der Klappbox aus." sqref="C78" xr:uid="{5AF42D6E-5C31-4B78-878D-54CA6D7B44A8}">
      <formula1>SRRI</formula1>
    </dataValidation>
    <dataValidation type="list" allowBlank="1" showInputMessage="1" showErrorMessage="1" errorTitle="Ungültiger Wert" error="Bitte wählen Sie einen korrekten Wert aus der Klappbox aus." sqref="C82" xr:uid="{3D6472DA-3DF5-4D41-8CFD-1666C3FDC146}">
      <formula1>Risikomanagement</formula1>
    </dataValidation>
    <dataValidation type="list" allowBlank="1" showInputMessage="1" showErrorMessage="1" errorTitle="Ungültiger Wert" error="Bitte wählen Sie einen gültigen Wert aus der Klappbox aus. " sqref="C54" xr:uid="{2B75221C-6FEF-41F6-863A-7ED9D58364E6}">
      <formula1>Schwerpunktwährung</formula1>
    </dataValidation>
    <dataValidation type="list" allowBlank="1" showInputMessage="1" showErrorMessage="1" errorTitle="Ungültiger Wert" error="Bitte wählen Sie einen korrekten Wert aus der Klappbox aus." sqref="C59" xr:uid="{0C7BB2D1-54B5-48BC-BCA6-6E2E9AE99AD5}">
      <formula1>ActStyleManagement</formula1>
    </dataValidation>
    <dataValidation type="list" allowBlank="1" showInputMessage="1" showErrorMessage="1" errorTitle="Ungültiger Wert" error="Bitte wählen Sie einen korrekten Wert aus der Klappbox aus." sqref="C89" xr:uid="{606BE1E4-A93D-4567-B837-668532F7EB2E}">
      <formula1>ArtFMV2015</formula1>
    </dataValidation>
    <dataValidation type="list" allowBlank="1" showInputMessage="1" showErrorMessage="1" errorTitle="Ungültiger Wert" error="Bitte wählen Sie einen korrekten Wert aus der Klappbox aus." sqref="C77" xr:uid="{47B2288D-1B6D-43F2-85D1-6F44695C887B}">
      <formula1>OffenlegungSFDR</formula1>
    </dataValidation>
  </dataValidations>
  <printOptions horizontalCentered="1" verticalCentered="1"/>
  <pageMargins left="0.19685039370078741" right="0.19685039370078741" top="0.39370078740157483" bottom="0.59055118110236227" header="0.51181102362204722" footer="0.31496062992125984"/>
  <pageSetup paperSize="9" scale="94" fitToHeight="0" orientation="portrait" r:id="rId1"/>
  <headerFooter alignWithMargins="0">
    <oddFooter>&amp;L&amp;"Verdana,Standard"&amp;8&amp;K01+000Quelle: OeKB Kapitalmarkt Services&amp;C&amp;"Verdana,Standard"&amp;8&amp;K01+008&amp;F / &amp;A&amp;R&amp;"Verdana,Standard"&amp;8&amp;K01+008Seite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B19"/>
  <sheetViews>
    <sheetView workbookViewId="0">
      <pane ySplit="4" topLeftCell="A5" activePane="bottomLeft" state="frozen"/>
      <selection activeCell="C15" sqref="C15"/>
      <selection pane="bottomLeft" activeCell="A20" sqref="A20"/>
    </sheetView>
  </sheetViews>
  <sheetFormatPr baseColWidth="10" defaultColWidth="11.42578125" defaultRowHeight="15" customHeight="1" x14ac:dyDescent="0.25"/>
  <cols>
    <col min="1" max="1" width="16" style="3" customWidth="1"/>
    <col min="2" max="2" width="58.42578125" style="3" customWidth="1"/>
    <col min="3" max="5" width="11.42578125" style="3" customWidth="1"/>
    <col min="6" max="16384" width="11.42578125" style="3"/>
  </cols>
  <sheetData>
    <row r="1" spans="1:2" s="6" customFormat="1" ht="30" customHeight="1" x14ac:dyDescent="0.25">
      <c r="A1" s="6" t="s">
        <v>520</v>
      </c>
    </row>
    <row r="2" spans="1:2" s="2" customFormat="1" ht="12.95" customHeight="1" x14ac:dyDescent="0.25">
      <c r="A2" s="1" t="str">
        <f>CONCATENATE("Version ",Stammdatenblatt!C98)</f>
        <v>Version Kat2021-1.0.4</v>
      </c>
    </row>
    <row r="3" spans="1:2" ht="20.100000000000001" customHeight="1" x14ac:dyDescent="0.25"/>
    <row r="4" spans="1:2" s="7" customFormat="1" ht="24.95" customHeight="1" x14ac:dyDescent="0.25">
      <c r="A4" s="7" t="s">
        <v>525</v>
      </c>
      <c r="B4" s="7" t="s">
        <v>526</v>
      </c>
    </row>
    <row r="5" spans="1:2" s="7" customFormat="1" ht="29.1" customHeight="1" x14ac:dyDescent="0.25">
      <c r="A5" s="22" t="s">
        <v>527</v>
      </c>
      <c r="B5" s="41" t="s">
        <v>528</v>
      </c>
    </row>
    <row r="6" spans="1:2" ht="15" customHeight="1" x14ac:dyDescent="0.25">
      <c r="A6" s="3" t="s">
        <v>521</v>
      </c>
      <c r="B6" s="3" t="s">
        <v>522</v>
      </c>
    </row>
    <row r="7" spans="1:2" ht="15" customHeight="1" x14ac:dyDescent="0.25">
      <c r="A7" s="3" t="s">
        <v>523</v>
      </c>
      <c r="B7" s="3" t="s">
        <v>524</v>
      </c>
    </row>
    <row r="11" spans="1:2" s="7" customFormat="1" ht="24.95" customHeight="1" x14ac:dyDescent="0.25">
      <c r="A11" s="7" t="s">
        <v>539</v>
      </c>
    </row>
    <row r="12" spans="1:2" ht="29.1" customHeight="1" x14ac:dyDescent="0.25">
      <c r="A12" s="74" t="s">
        <v>540</v>
      </c>
      <c r="B12" s="3" t="s">
        <v>541</v>
      </c>
    </row>
    <row r="13" spans="1:2" ht="29.1" customHeight="1" x14ac:dyDescent="0.25">
      <c r="A13" s="41" t="s">
        <v>543</v>
      </c>
      <c r="B13" s="41" t="s">
        <v>544</v>
      </c>
    </row>
    <row r="14" spans="1:2" ht="53.25" customHeight="1" x14ac:dyDescent="0.25">
      <c r="A14" s="41" t="s">
        <v>579</v>
      </c>
      <c r="B14" s="41" t="s">
        <v>580</v>
      </c>
    </row>
    <row r="15" spans="1:2" ht="27" customHeight="1" x14ac:dyDescent="0.25">
      <c r="A15" s="78" t="s">
        <v>584</v>
      </c>
      <c r="B15" s="3" t="s">
        <v>581</v>
      </c>
    </row>
    <row r="16" spans="1:2" ht="25.5" x14ac:dyDescent="0.25">
      <c r="A16" s="78"/>
      <c r="B16" s="41" t="s">
        <v>583</v>
      </c>
    </row>
    <row r="17" spans="1:2" ht="29.1" customHeight="1" x14ac:dyDescent="0.25">
      <c r="A17" s="78" t="s">
        <v>597</v>
      </c>
      <c r="B17" s="3" t="s">
        <v>593</v>
      </c>
    </row>
    <row r="18" spans="1:2" ht="15" customHeight="1" x14ac:dyDescent="0.25">
      <c r="A18" s="78"/>
      <c r="B18" s="3" t="s">
        <v>600</v>
      </c>
    </row>
    <row r="19" spans="1:2" ht="15" customHeight="1" x14ac:dyDescent="0.25">
      <c r="A19" s="78"/>
      <c r="B19" s="3" t="s">
        <v>601</v>
      </c>
    </row>
  </sheetData>
  <sheetProtection algorithmName="SHA-512" hashValue="lMR6QlCziUyOg58uxESH90kpqWqYfxyfZBsmCn+R2S1HTJxo2bRY+ZcB8BVMT7I8wc3IKjWNVgtmKdtSPTypHg==" saltValue="S1SZp/jISl2sKqSxR9nJhw==" spinCount="100000" sheet="1" objects="1" scenarios="1"/>
  <mergeCells count="2">
    <mergeCell ref="A15:A16"/>
    <mergeCell ref="A17:A19"/>
  </mergeCells>
  <printOptions horizontalCentered="1" verticalCentered="1"/>
  <pageMargins left="0.19685039370078741" right="0.19685039370078741" top="0.39370078740157483" bottom="0.59055118110236227" header="0.51181102362204722" footer="0.31496062992125984"/>
  <pageSetup paperSize="9" orientation="portrait" r:id="rId1"/>
  <headerFooter alignWithMargins="0">
    <oddFooter>&amp;L&amp;"Verdana,Standard"&amp;8&amp;K01+000Quelle: OeKB Kapitalmarkt Services&amp;C&amp;"Verdana,Standard"&amp;8&amp;K01+008&amp;F / &amp;A&amp;R&amp;"Verdana,Standard"&amp;8&amp;K01+008Seite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6"/>
  <sheetViews>
    <sheetView workbookViewId="0">
      <selection activeCell="G28" sqref="G28"/>
    </sheetView>
  </sheetViews>
  <sheetFormatPr baseColWidth="10" defaultColWidth="11.42578125" defaultRowHeight="15" customHeight="1" x14ac:dyDescent="0.25"/>
  <cols>
    <col min="1" max="1" width="9.85546875" style="35" customWidth="1"/>
    <col min="2" max="2" width="72.28515625" style="3" bestFit="1" customWidth="1"/>
    <col min="3" max="3" width="16" style="3" customWidth="1"/>
    <col min="4" max="4" width="78.5703125" style="3" bestFit="1" customWidth="1"/>
    <col min="5" max="5" width="11.42578125" style="3" customWidth="1"/>
    <col min="6" max="16384" width="11.42578125" style="3"/>
  </cols>
  <sheetData>
    <row r="1" spans="1:4" s="6" customFormat="1" ht="30" customHeight="1" x14ac:dyDescent="0.25">
      <c r="A1" s="33" t="s">
        <v>318</v>
      </c>
    </row>
    <row r="2" spans="1:4" s="2" customFormat="1" ht="12.95" customHeight="1" x14ac:dyDescent="0.25">
      <c r="A2" s="34"/>
    </row>
    <row r="3" spans="1:4" ht="20.100000000000001" customHeight="1" x14ac:dyDescent="0.25"/>
    <row r="4" spans="1:4" s="7" customFormat="1" ht="24.95" customHeight="1" x14ac:dyDescent="0.25">
      <c r="A4" s="36" t="s">
        <v>157</v>
      </c>
      <c r="B4" s="7" t="s">
        <v>158</v>
      </c>
      <c r="D4" s="7" t="s">
        <v>159</v>
      </c>
    </row>
    <row r="5" spans="1:4" ht="15" customHeight="1" x14ac:dyDescent="0.25">
      <c r="A5" s="37" t="s">
        <v>7</v>
      </c>
      <c r="B5" s="31"/>
      <c r="C5" s="31"/>
      <c r="D5" s="31"/>
    </row>
    <row r="6" spans="1:4" ht="15" customHeight="1" x14ac:dyDescent="0.25">
      <c r="A6" s="35" t="s">
        <v>114</v>
      </c>
      <c r="D6" s="3" t="str">
        <f>CONCATENATE(A6,"  ",B6)</f>
        <v xml:space="preserve">Anteilsgattung  </v>
      </c>
    </row>
    <row r="7" spans="1:4" ht="15" customHeight="1" x14ac:dyDescent="0.25">
      <c r="A7" s="35" t="s">
        <v>115</v>
      </c>
      <c r="D7" s="3" t="str">
        <f>CONCATENATE(A7,"  ",B7)</f>
        <v xml:space="preserve">Segment  </v>
      </c>
    </row>
    <row r="8" spans="1:4" ht="15" customHeight="1" x14ac:dyDescent="0.25">
      <c r="A8" s="37" t="s">
        <v>156</v>
      </c>
      <c r="B8" s="32"/>
      <c r="C8" s="32"/>
      <c r="D8" s="32"/>
    </row>
    <row r="9" spans="1:4" ht="15" customHeight="1" x14ac:dyDescent="0.25">
      <c r="A9" s="35">
        <v>100</v>
      </c>
      <c r="B9" s="3" t="s">
        <v>118</v>
      </c>
      <c r="C9" s="3" t="s">
        <v>117</v>
      </c>
      <c r="D9" s="3" t="str">
        <f t="shared" ref="D9:D30" si="0">CONCATENATE(A9,"  ",C9,"  ",B9)</f>
        <v>100  ASL  Sparkasse Oberösterreich Kapitalanlagegesellschaft m.b.H.</v>
      </c>
    </row>
    <row r="10" spans="1:4" ht="15" customHeight="1" x14ac:dyDescent="0.25">
      <c r="A10" s="35">
        <v>350</v>
      </c>
      <c r="B10" s="3" t="s">
        <v>120</v>
      </c>
      <c r="C10" s="3" t="s">
        <v>119</v>
      </c>
      <c r="D10" s="3" t="str">
        <f t="shared" si="0"/>
        <v>350  CON  LLB Invest Kapitalanlagegesellschaft m.b.H.</v>
      </c>
    </row>
    <row r="11" spans="1:4" ht="15" customHeight="1" x14ac:dyDescent="0.25">
      <c r="A11" s="35">
        <v>351</v>
      </c>
      <c r="B11" s="3" t="s">
        <v>122</v>
      </c>
      <c r="C11" s="3" t="s">
        <v>121</v>
      </c>
      <c r="D11" s="3" t="str">
        <f t="shared" si="0"/>
        <v>351  CAP  Amundi Austria GmbH</v>
      </c>
    </row>
    <row r="12" spans="1:4" ht="15" customHeight="1" x14ac:dyDescent="0.25">
      <c r="A12" s="35">
        <v>400</v>
      </c>
      <c r="B12" s="3" t="s">
        <v>124</v>
      </c>
      <c r="C12" s="3" t="s">
        <v>123</v>
      </c>
      <c r="D12" s="3" t="str">
        <f t="shared" si="0"/>
        <v>400  3BA  3 Banken-Generali Investment-Gesellschaft m.b.H.</v>
      </c>
    </row>
    <row r="13" spans="1:4" ht="15" customHeight="1" x14ac:dyDescent="0.25">
      <c r="A13" s="35">
        <v>500</v>
      </c>
      <c r="B13" s="3" t="s">
        <v>582</v>
      </c>
      <c r="C13" s="3" t="s">
        <v>125</v>
      </c>
      <c r="D13" s="3" t="str">
        <f t="shared" si="0"/>
        <v>500  CSP  IQAM Invest GmbH</v>
      </c>
    </row>
    <row r="14" spans="1:4" ht="15" customHeight="1" x14ac:dyDescent="0.25">
      <c r="A14" s="35">
        <v>700</v>
      </c>
      <c r="B14" s="3" t="s">
        <v>127</v>
      </c>
      <c r="C14" s="3" t="s">
        <v>126</v>
      </c>
      <c r="D14" s="3" t="str">
        <f t="shared" si="0"/>
        <v>700  EAM  Erste Asset Management GmbH</v>
      </c>
    </row>
    <row r="15" spans="1:4" ht="15" customHeight="1" x14ac:dyDescent="0.25">
      <c r="A15" s="35">
        <v>900</v>
      </c>
      <c r="B15" s="3" t="s">
        <v>129</v>
      </c>
      <c r="C15" s="3" t="s">
        <v>128</v>
      </c>
      <c r="D15" s="3" t="str">
        <f t="shared" si="0"/>
        <v>900  GUT  Gutmann Kapitalanlageaktiengesellschaft</v>
      </c>
    </row>
    <row r="16" spans="1:4" ht="15" customHeight="1" x14ac:dyDescent="0.25">
      <c r="A16" s="35">
        <v>1000</v>
      </c>
      <c r="B16" s="3" t="s">
        <v>131</v>
      </c>
      <c r="C16" s="3" t="s">
        <v>130</v>
      </c>
      <c r="D16" s="3" t="str">
        <f t="shared" si="0"/>
        <v>1000  HYP  MASTERINVEST Kapitalanlage GmbH</v>
      </c>
    </row>
    <row r="17" spans="1:4" ht="15" customHeight="1" x14ac:dyDescent="0.25">
      <c r="A17" s="35">
        <v>1050</v>
      </c>
      <c r="B17" s="3" t="s">
        <v>133</v>
      </c>
      <c r="C17" s="3" t="s">
        <v>132</v>
      </c>
      <c r="D17" s="3" t="str">
        <f t="shared" si="0"/>
        <v>1050  AIB  Allianz Invest Kapitalanlagegesellschaft mbH</v>
      </c>
    </row>
    <row r="18" spans="1:4" ht="15" customHeight="1" x14ac:dyDescent="0.25">
      <c r="A18" s="35">
        <v>1110</v>
      </c>
      <c r="B18" s="3" t="s">
        <v>135</v>
      </c>
      <c r="C18" s="3" t="s">
        <v>134</v>
      </c>
      <c r="D18" s="3" t="str">
        <f t="shared" si="0"/>
        <v>1110  KEP  KEPLER-FONDS Kapitalanlagegesellschaft m.b.H.</v>
      </c>
    </row>
    <row r="19" spans="1:4" ht="15" customHeight="1" x14ac:dyDescent="0.25">
      <c r="A19" s="35">
        <v>1500</v>
      </c>
      <c r="B19" s="3" t="s">
        <v>137</v>
      </c>
      <c r="C19" s="3" t="s">
        <v>136</v>
      </c>
      <c r="D19" s="3" t="str">
        <f t="shared" si="0"/>
        <v>1500  RAI  Raiffeisen Kapitalanlage-Gesellschaft m.b.H.</v>
      </c>
    </row>
    <row r="20" spans="1:4" ht="15" customHeight="1" x14ac:dyDescent="0.25">
      <c r="A20" s="35">
        <v>1750</v>
      </c>
      <c r="B20" s="3" t="s">
        <v>139</v>
      </c>
      <c r="C20" s="3" t="s">
        <v>138</v>
      </c>
      <c r="D20" s="3" t="str">
        <f t="shared" si="0"/>
        <v>1750  SEC  Security Kapitalanlage Aktiengesellschaft</v>
      </c>
    </row>
    <row r="21" spans="1:4" ht="15" customHeight="1" x14ac:dyDescent="0.25">
      <c r="A21" s="35">
        <v>1775</v>
      </c>
      <c r="B21" s="3" t="s">
        <v>141</v>
      </c>
      <c r="C21" s="3" t="s">
        <v>140</v>
      </c>
      <c r="D21" s="3" t="str">
        <f t="shared" si="0"/>
        <v>1775  SKW  Schoellerbank Invest AG</v>
      </c>
    </row>
    <row r="22" spans="1:4" ht="15" customHeight="1" x14ac:dyDescent="0.25">
      <c r="A22" s="35">
        <v>2200</v>
      </c>
      <c r="B22" s="3" t="s">
        <v>143</v>
      </c>
      <c r="C22" s="3" t="s">
        <v>142</v>
      </c>
      <c r="D22" s="3" t="str">
        <f t="shared" si="0"/>
        <v>2200  INV  Macquarie Investment Management Austria Kapitalanlage AG</v>
      </c>
    </row>
    <row r="23" spans="1:4" ht="15" customHeight="1" x14ac:dyDescent="0.25">
      <c r="A23" s="35">
        <v>5001</v>
      </c>
      <c r="B23" s="3" t="s">
        <v>145</v>
      </c>
      <c r="C23" s="3" t="s">
        <v>144</v>
      </c>
      <c r="D23" s="3" t="str">
        <f t="shared" si="0"/>
        <v>5001  AMP  Ampega Investment GmbH (AT-Fonds)</v>
      </c>
    </row>
    <row r="24" spans="1:4" ht="15" customHeight="1" x14ac:dyDescent="0.25">
      <c r="A24" s="35">
        <v>5002</v>
      </c>
      <c r="B24" s="3" t="s">
        <v>594</v>
      </c>
      <c r="C24" s="3" t="s">
        <v>595</v>
      </c>
      <c r="D24" s="3" t="str">
        <f t="shared" si="0"/>
        <v>5002  SIM  Simpel SA (AT-Fonds)</v>
      </c>
    </row>
    <row r="25" spans="1:4" ht="15" customHeight="1" x14ac:dyDescent="0.25">
      <c r="A25" s="35">
        <v>5003</v>
      </c>
      <c r="B25" s="3" t="s">
        <v>598</v>
      </c>
      <c r="C25" s="3" t="s">
        <v>599</v>
      </c>
      <c r="D25" s="3" t="str">
        <f t="shared" si="0"/>
        <v>5003  FUM  1741 Fund Management AG (AT-Fonds)</v>
      </c>
    </row>
    <row r="26" spans="1:4" ht="15" customHeight="1" x14ac:dyDescent="0.25">
      <c r="A26" s="35">
        <v>9100</v>
      </c>
      <c r="B26" s="3" t="s">
        <v>147</v>
      </c>
      <c r="C26" s="3" t="s">
        <v>146</v>
      </c>
      <c r="D26" s="3" t="str">
        <f t="shared" si="0"/>
        <v>9100  BAI  Bank Austria Real Invest Immobilien-Kapitalanlage GmbH</v>
      </c>
    </row>
    <row r="27" spans="1:4" ht="15" customHeight="1" x14ac:dyDescent="0.25">
      <c r="A27" s="35">
        <v>9200</v>
      </c>
      <c r="B27" s="3" t="s">
        <v>149</v>
      </c>
      <c r="C27" s="3" t="s">
        <v>148</v>
      </c>
      <c r="D27" s="3" t="str">
        <f t="shared" si="0"/>
        <v>9200  CPI  LLB Immo Kapitalanlagegesellschaft m.b.H.</v>
      </c>
    </row>
    <row r="28" spans="1:4" ht="15" customHeight="1" x14ac:dyDescent="0.25">
      <c r="A28" s="35">
        <v>9300</v>
      </c>
      <c r="B28" s="3" t="s">
        <v>151</v>
      </c>
      <c r="C28" s="3" t="s">
        <v>150</v>
      </c>
      <c r="D28" s="3" t="str">
        <f t="shared" si="0"/>
        <v>9300  EIK  ERSTE Immobilien Kapitalanlagegesellschaft m.b.H.</v>
      </c>
    </row>
    <row r="29" spans="1:4" ht="15" customHeight="1" x14ac:dyDescent="0.25">
      <c r="A29" s="35">
        <v>9500</v>
      </c>
      <c r="B29" s="3" t="s">
        <v>153</v>
      </c>
      <c r="C29" s="3" t="s">
        <v>152</v>
      </c>
      <c r="D29" s="3" t="str">
        <f t="shared" si="0"/>
        <v>9500  VBI  Union Investment Real Estate Austria AG</v>
      </c>
    </row>
    <row r="30" spans="1:4" ht="15" customHeight="1" x14ac:dyDescent="0.25">
      <c r="A30" s="35">
        <v>9600</v>
      </c>
      <c r="B30" s="3" t="s">
        <v>155</v>
      </c>
      <c r="C30" s="3" t="s">
        <v>154</v>
      </c>
      <c r="D30" s="3" t="str">
        <f t="shared" si="0"/>
        <v>9600  RIK  Raiffeisen Immobilien Kapitalanlage-Gesellschaft m.b.H.</v>
      </c>
    </row>
    <row r="31" spans="1:4" ht="15" customHeight="1" x14ac:dyDescent="0.25">
      <c r="A31" s="37" t="s">
        <v>14</v>
      </c>
      <c r="B31" s="32"/>
      <c r="C31" s="32"/>
      <c r="D31" s="32"/>
    </row>
    <row r="32" spans="1:4" ht="15" customHeight="1" x14ac:dyDescent="0.25">
      <c r="A32" s="35">
        <v>20320</v>
      </c>
      <c r="B32" s="3" t="s">
        <v>160</v>
      </c>
      <c r="D32" s="3" t="str">
        <f>CONCATENATE(A32,"  ",B32)</f>
        <v>20320  Allgemeine Sparkasse Oberösterreich Bankaktiengesellschaft</v>
      </c>
    </row>
    <row r="33" spans="1:4" ht="15" customHeight="1" x14ac:dyDescent="0.25">
      <c r="A33" s="35">
        <v>20330</v>
      </c>
      <c r="B33" s="3" t="s">
        <v>161</v>
      </c>
      <c r="D33" s="3" t="str">
        <f t="shared" ref="D33:D76" si="1">CONCATENATE(A33,"  ",B33)</f>
        <v>20330  Allianz Investmentbank Aktiengesellschaft</v>
      </c>
    </row>
    <row r="34" spans="1:4" ht="15" customHeight="1" x14ac:dyDescent="0.25">
      <c r="A34" s="35">
        <v>14500</v>
      </c>
      <c r="B34" s="3" t="s">
        <v>162</v>
      </c>
      <c r="D34" s="3" t="str">
        <f t="shared" si="1"/>
        <v>14500  Bank für Tirol und Vorarlberg Aktiengesellschaft</v>
      </c>
    </row>
    <row r="35" spans="1:4" ht="15" customHeight="1" x14ac:dyDescent="0.25">
      <c r="A35" s="35">
        <v>19140</v>
      </c>
      <c r="B35" s="3" t="s">
        <v>163</v>
      </c>
      <c r="D35" s="3" t="str">
        <f t="shared" si="1"/>
        <v>19140  Bank Gutmann AG</v>
      </c>
    </row>
    <row r="36" spans="1:4" ht="15" customHeight="1" x14ac:dyDescent="0.25">
      <c r="A36" s="35">
        <v>14050</v>
      </c>
      <c r="B36" s="3" t="s">
        <v>164</v>
      </c>
      <c r="D36" s="3" t="str">
        <f t="shared" si="1"/>
        <v>14050  BKS Bank AG</v>
      </c>
    </row>
    <row r="37" spans="1:4" ht="15" customHeight="1" x14ac:dyDescent="0.25">
      <c r="A37" s="35">
        <v>20100</v>
      </c>
      <c r="B37" s="3" t="s">
        <v>165</v>
      </c>
      <c r="D37" s="3" t="str">
        <f t="shared" si="1"/>
        <v>20100  Erste Group Bank AG</v>
      </c>
    </row>
    <row r="38" spans="1:4" ht="15" customHeight="1" x14ac:dyDescent="0.25">
      <c r="A38" s="35">
        <v>58000</v>
      </c>
      <c r="B38" s="3" t="s">
        <v>166</v>
      </c>
      <c r="D38" s="3" t="str">
        <f t="shared" si="1"/>
        <v>58000  Hypo Vorarlberg Bank AG</v>
      </c>
    </row>
    <row r="39" spans="1:4" ht="15" customHeight="1" x14ac:dyDescent="0.25">
      <c r="A39" s="35">
        <v>5</v>
      </c>
      <c r="B39" s="3" t="s">
        <v>167</v>
      </c>
      <c r="D39" s="3" t="str">
        <f t="shared" si="1"/>
        <v>5  Liechtensteinische Landesbank (Österreich) AG</v>
      </c>
    </row>
    <row r="40" spans="1:4" ht="15" customHeight="1" x14ac:dyDescent="0.25">
      <c r="A40" s="35">
        <v>1</v>
      </c>
      <c r="B40" s="3" t="s">
        <v>168</v>
      </c>
      <c r="D40" s="3" t="str">
        <f t="shared" si="1"/>
        <v>1  Oberbank AG</v>
      </c>
    </row>
    <row r="41" spans="1:4" ht="15" customHeight="1" x14ac:dyDescent="0.25">
      <c r="A41" s="35">
        <v>31010</v>
      </c>
      <c r="B41" s="3" t="s">
        <v>169</v>
      </c>
      <c r="D41" s="3" t="str">
        <f t="shared" si="1"/>
        <v>31010  Raiffeisen Bank International AG</v>
      </c>
    </row>
    <row r="42" spans="1:4" ht="15" customHeight="1" x14ac:dyDescent="0.25">
      <c r="A42" s="35">
        <v>32050</v>
      </c>
      <c r="B42" s="3" t="s">
        <v>170</v>
      </c>
      <c r="D42" s="3" t="str">
        <f t="shared" si="1"/>
        <v>32050  Raiffeisenlandesbank Oberösterreich AG</v>
      </c>
    </row>
    <row r="43" spans="1:4" ht="15" customHeight="1" x14ac:dyDescent="0.25">
      <c r="A43" s="35">
        <v>19200</v>
      </c>
      <c r="B43" s="3" t="s">
        <v>171</v>
      </c>
      <c r="D43" s="3" t="str">
        <f t="shared" si="1"/>
        <v>19200  Schoellerbank Aktiengesellschaft</v>
      </c>
    </row>
    <row r="44" spans="1:4" ht="15" customHeight="1" x14ac:dyDescent="0.25">
      <c r="A44" s="35">
        <v>32505</v>
      </c>
      <c r="B44" s="3" t="s">
        <v>172</v>
      </c>
      <c r="D44" s="3" t="str">
        <f t="shared" si="1"/>
        <v>32505  State Street Bank International GmbH, Filiale Wien</v>
      </c>
    </row>
    <row r="45" spans="1:4" ht="15" customHeight="1" x14ac:dyDescent="0.25">
      <c r="A45" s="35">
        <v>20151</v>
      </c>
      <c r="B45" s="3" t="s">
        <v>173</v>
      </c>
      <c r="D45" s="3" t="str">
        <f t="shared" si="1"/>
        <v>20151  UniCredit Bank Austria AG</v>
      </c>
    </row>
    <row r="46" spans="1:4" ht="15" customHeight="1" x14ac:dyDescent="0.25">
      <c r="A46" s="35">
        <v>99821</v>
      </c>
      <c r="B46" s="3" t="s">
        <v>174</v>
      </c>
      <c r="D46" s="3" t="str">
        <f t="shared" si="1"/>
        <v>99821  VOLKSBANK WIEN AG</v>
      </c>
    </row>
    <row r="47" spans="1:4" ht="15" customHeight="1" x14ac:dyDescent="0.25">
      <c r="A47" s="37" t="s">
        <v>260</v>
      </c>
      <c r="B47" s="32"/>
      <c r="C47" s="32"/>
      <c r="D47" s="32"/>
    </row>
    <row r="48" spans="1:4" ht="15" customHeight="1" x14ac:dyDescent="0.25">
      <c r="A48" s="35">
        <v>20330</v>
      </c>
      <c r="B48" s="3" t="s">
        <v>161</v>
      </c>
      <c r="D48" s="3" t="str">
        <f t="shared" si="1"/>
        <v>20330  Allianz Investmentbank Aktiengesellschaft</v>
      </c>
    </row>
    <row r="49" spans="1:4" ht="15" customHeight="1" x14ac:dyDescent="0.25">
      <c r="A49" s="35">
        <v>1050</v>
      </c>
      <c r="B49" s="3" t="s">
        <v>133</v>
      </c>
      <c r="D49" s="3" t="str">
        <f t="shared" si="1"/>
        <v>1050  Allianz Invest Kapitalanlagegesellschaft mbH</v>
      </c>
    </row>
    <row r="50" spans="1:4" ht="15" customHeight="1" x14ac:dyDescent="0.25">
      <c r="A50" s="35">
        <v>351</v>
      </c>
      <c r="B50" s="3" t="s">
        <v>122</v>
      </c>
      <c r="D50" s="3" t="str">
        <f t="shared" si="1"/>
        <v>351  Amundi Austria GmbH</v>
      </c>
    </row>
    <row r="51" spans="1:4" ht="15" customHeight="1" x14ac:dyDescent="0.25">
      <c r="A51" s="35">
        <v>1750</v>
      </c>
      <c r="B51" s="3" t="s">
        <v>175</v>
      </c>
      <c r="D51" s="3" t="str">
        <f t="shared" si="1"/>
        <v>1750  BDO Austria GmbH Wirtschaftsprüfungs- und Steuerberatungsgesellschaft</v>
      </c>
    </row>
    <row r="52" spans="1:4" ht="15" customHeight="1" x14ac:dyDescent="0.25">
      <c r="A52" s="35">
        <v>2510</v>
      </c>
      <c r="B52" s="3" t="s">
        <v>176</v>
      </c>
      <c r="D52" s="3" t="str">
        <f t="shared" si="1"/>
        <v>2510  Deloitte Tax Wirtschaftsprüfungs GmbH</v>
      </c>
    </row>
    <row r="53" spans="1:4" ht="15" customHeight="1" x14ac:dyDescent="0.25">
      <c r="A53" s="35">
        <v>99822</v>
      </c>
      <c r="B53" s="3" t="s">
        <v>177</v>
      </c>
      <c r="D53" s="3" t="str">
        <f t="shared" si="1"/>
        <v>99822  Dr. Gernot Aigner</v>
      </c>
    </row>
    <row r="54" spans="1:4" ht="15" customHeight="1" x14ac:dyDescent="0.25">
      <c r="A54" s="35">
        <v>1105</v>
      </c>
      <c r="B54" s="3" t="s">
        <v>178</v>
      </c>
      <c r="D54" s="3" t="str">
        <f t="shared" si="1"/>
        <v>1105  Ernst &amp; Young Steuerberatungsgesellschaft m.b.H.</v>
      </c>
    </row>
    <row r="55" spans="1:4" ht="15" customHeight="1" x14ac:dyDescent="0.25">
      <c r="A55" s="35">
        <v>20100</v>
      </c>
      <c r="B55" s="3" t="s">
        <v>165</v>
      </c>
      <c r="D55" s="3" t="str">
        <f t="shared" si="1"/>
        <v>20100  Erste Group Bank AG</v>
      </c>
    </row>
    <row r="56" spans="1:4" ht="15" customHeight="1" x14ac:dyDescent="0.25">
      <c r="A56" s="35">
        <v>900</v>
      </c>
      <c r="B56" s="3" t="s">
        <v>129</v>
      </c>
      <c r="D56" s="3" t="str">
        <f t="shared" si="1"/>
        <v>900  Gutmann Kapitalanlageaktiengesellschaft</v>
      </c>
    </row>
    <row r="57" spans="1:4" ht="15" customHeight="1" x14ac:dyDescent="0.25">
      <c r="A57" s="35">
        <v>1800</v>
      </c>
      <c r="B57" s="3" t="s">
        <v>179</v>
      </c>
      <c r="D57" s="3" t="str">
        <f t="shared" si="1"/>
        <v>1800  KPMG Alpen Treuhand GmbH</v>
      </c>
    </row>
    <row r="58" spans="1:4" ht="15" customHeight="1" x14ac:dyDescent="0.25">
      <c r="A58" s="35">
        <v>99824</v>
      </c>
      <c r="B58" s="3" t="s">
        <v>180</v>
      </c>
      <c r="D58" s="3" t="str">
        <f t="shared" si="1"/>
        <v>99824  KPMG Niederösterreich GmbH</v>
      </c>
    </row>
    <row r="59" spans="1:4" ht="15" customHeight="1" x14ac:dyDescent="0.25">
      <c r="A59" s="35">
        <v>5</v>
      </c>
      <c r="B59" s="3" t="s">
        <v>167</v>
      </c>
      <c r="D59" s="3" t="str">
        <f t="shared" si="1"/>
        <v>5  Liechtensteinische Landesbank (Österreich) AG</v>
      </c>
    </row>
    <row r="60" spans="1:4" ht="15" customHeight="1" x14ac:dyDescent="0.25">
      <c r="A60" s="35">
        <v>350</v>
      </c>
      <c r="B60" s="3" t="s">
        <v>120</v>
      </c>
      <c r="D60" s="3" t="str">
        <f t="shared" si="1"/>
        <v>350  LLB Invest Kapitalanlagegesellschaft m.b.H.</v>
      </c>
    </row>
    <row r="61" spans="1:4" ht="15" customHeight="1" x14ac:dyDescent="0.25">
      <c r="A61" s="35">
        <v>2300</v>
      </c>
      <c r="B61" s="3" t="s">
        <v>181</v>
      </c>
      <c r="D61" s="3" t="str">
        <f t="shared" si="1"/>
        <v>2300  PwC Österreich GmbH Wirtschaftsprüfungsgesellschaft</v>
      </c>
    </row>
    <row r="62" spans="1:4" ht="15" customHeight="1" x14ac:dyDescent="0.25">
      <c r="A62" s="35">
        <v>31010</v>
      </c>
      <c r="B62" s="3" t="s">
        <v>169</v>
      </c>
      <c r="D62" s="3" t="str">
        <f t="shared" si="1"/>
        <v>31010  Raiffeisen Bank International AG</v>
      </c>
    </row>
    <row r="63" spans="1:4" ht="15" customHeight="1" x14ac:dyDescent="0.25">
      <c r="A63" s="37" t="s">
        <v>259</v>
      </c>
      <c r="B63" s="32"/>
      <c r="C63" s="32"/>
      <c r="D63" s="32"/>
    </row>
    <row r="64" spans="1:4" ht="15" customHeight="1" x14ac:dyDescent="0.25">
      <c r="A64" s="35" t="s">
        <v>82</v>
      </c>
      <c r="B64" s="3" t="s">
        <v>182</v>
      </c>
      <c r="D64" s="3" t="str">
        <f t="shared" si="1"/>
        <v>OGAW  OGAW = UCITS</v>
      </c>
    </row>
    <row r="65" spans="1:4" ht="15" customHeight="1" x14ac:dyDescent="0.25">
      <c r="A65" s="35" t="s">
        <v>183</v>
      </c>
      <c r="B65" s="3" t="s">
        <v>184</v>
      </c>
      <c r="D65" s="3" t="str">
        <f t="shared" si="1"/>
        <v>AIFRO  AIF Privatkunde  - offen</v>
      </c>
    </row>
    <row r="66" spans="1:4" ht="15" customHeight="1" x14ac:dyDescent="0.25">
      <c r="A66" s="35" t="s">
        <v>185</v>
      </c>
      <c r="B66" s="3" t="s">
        <v>186</v>
      </c>
      <c r="D66" s="3" t="str">
        <f t="shared" si="1"/>
        <v>AIFRG  AIF Privatkunde  - geschlossen</v>
      </c>
    </row>
    <row r="67" spans="1:4" ht="15" customHeight="1" x14ac:dyDescent="0.25">
      <c r="A67" s="35" t="s">
        <v>187</v>
      </c>
      <c r="B67" s="3" t="s">
        <v>188</v>
      </c>
      <c r="D67" s="3" t="str">
        <f t="shared" si="1"/>
        <v xml:space="preserve">AIFSO  AIF semiprofessioneller Kunde -offen </v>
      </c>
    </row>
    <row r="68" spans="1:4" ht="15" customHeight="1" x14ac:dyDescent="0.25">
      <c r="A68" s="35" t="s">
        <v>189</v>
      </c>
      <c r="B68" s="3" t="s">
        <v>190</v>
      </c>
      <c r="D68" s="3" t="str">
        <f t="shared" si="1"/>
        <v xml:space="preserve">AIFSG  AIF semiprofessioneller Kunde - geschlossen </v>
      </c>
    </row>
    <row r="69" spans="1:4" ht="15" customHeight="1" x14ac:dyDescent="0.25">
      <c r="A69" s="35" t="s">
        <v>191</v>
      </c>
      <c r="B69" s="3" t="s">
        <v>192</v>
      </c>
      <c r="D69" s="3" t="str">
        <f t="shared" si="1"/>
        <v>AIFIO  AIF professioneller Kunde - offen</v>
      </c>
    </row>
    <row r="70" spans="1:4" ht="15" customHeight="1" x14ac:dyDescent="0.25">
      <c r="A70" s="35" t="s">
        <v>193</v>
      </c>
      <c r="B70" s="3" t="s">
        <v>194</v>
      </c>
      <c r="D70" s="3" t="str">
        <f t="shared" si="1"/>
        <v>AIFIG  AIF professioneller Kunde  - geschlossen</v>
      </c>
    </row>
    <row r="71" spans="1:4" ht="15" customHeight="1" x14ac:dyDescent="0.25">
      <c r="A71" s="35" t="s">
        <v>195</v>
      </c>
      <c r="B71" s="3" t="s">
        <v>196</v>
      </c>
      <c r="D71" s="3" t="str">
        <f t="shared" si="1"/>
        <v>EUSEO  EUSEF - offen</v>
      </c>
    </row>
    <row r="72" spans="1:4" ht="15" customHeight="1" x14ac:dyDescent="0.25">
      <c r="A72" s="35" t="s">
        <v>197</v>
      </c>
      <c r="B72" s="3" t="s">
        <v>198</v>
      </c>
      <c r="D72" s="3" t="str">
        <f t="shared" si="1"/>
        <v>EUSEG  EUSEF - geschlossen</v>
      </c>
    </row>
    <row r="73" spans="1:4" ht="15" customHeight="1" x14ac:dyDescent="0.25">
      <c r="A73" s="35" t="s">
        <v>199</v>
      </c>
      <c r="B73" s="3" t="s">
        <v>200</v>
      </c>
      <c r="D73" s="3" t="str">
        <f t="shared" si="1"/>
        <v>EUVEO  EUVECA - offen</v>
      </c>
    </row>
    <row r="74" spans="1:4" ht="15" customHeight="1" x14ac:dyDescent="0.25">
      <c r="A74" s="35" t="s">
        <v>201</v>
      </c>
      <c r="B74" s="3" t="s">
        <v>202</v>
      </c>
      <c r="D74" s="3" t="str">
        <f t="shared" si="1"/>
        <v>EUVEG  EUVECA - geschlossen</v>
      </c>
    </row>
    <row r="75" spans="1:4" ht="15" customHeight="1" x14ac:dyDescent="0.25">
      <c r="A75" s="35" t="s">
        <v>203</v>
      </c>
      <c r="B75" s="3" t="s">
        <v>204</v>
      </c>
      <c r="D75" s="3" t="str">
        <f t="shared" si="1"/>
        <v>ELTIO  ELTIF - offen</v>
      </c>
    </row>
    <row r="76" spans="1:4" ht="15" customHeight="1" x14ac:dyDescent="0.25">
      <c r="A76" s="35" t="s">
        <v>205</v>
      </c>
      <c r="B76" s="3" t="s">
        <v>206</v>
      </c>
      <c r="D76" s="3" t="str">
        <f t="shared" si="1"/>
        <v>ELTIG  ELTIF - geschlossen</v>
      </c>
    </row>
    <row r="77" spans="1:4" ht="15" customHeight="1" x14ac:dyDescent="0.25">
      <c r="A77" s="37" t="s">
        <v>516</v>
      </c>
      <c r="B77" s="32"/>
      <c r="C77" s="32"/>
      <c r="D77" s="32"/>
    </row>
    <row r="78" spans="1:4" ht="15" customHeight="1" x14ac:dyDescent="0.25">
      <c r="A78" s="35" t="s">
        <v>81</v>
      </c>
    </row>
    <row r="79" spans="1:4" ht="15" customHeight="1" x14ac:dyDescent="0.25">
      <c r="A79" s="35" t="s">
        <v>83</v>
      </c>
    </row>
    <row r="80" spans="1:4" ht="15" customHeight="1" x14ac:dyDescent="0.25">
      <c r="A80" s="35" t="s">
        <v>93</v>
      </c>
    </row>
    <row r="81" spans="1:4" ht="15" customHeight="1" x14ac:dyDescent="0.25">
      <c r="A81" s="37" t="s">
        <v>256</v>
      </c>
      <c r="B81" s="32"/>
      <c r="C81" s="32"/>
      <c r="D81" s="32"/>
    </row>
    <row r="82" spans="1:4" ht="15" customHeight="1" x14ac:dyDescent="0.25">
      <c r="A82" s="35" t="s">
        <v>81</v>
      </c>
    </row>
    <row r="83" spans="1:4" ht="15" customHeight="1" x14ac:dyDescent="0.25">
      <c r="A83" s="35" t="s">
        <v>83</v>
      </c>
    </row>
    <row r="84" spans="1:4" ht="15" customHeight="1" x14ac:dyDescent="0.25">
      <c r="A84" s="37" t="s">
        <v>257</v>
      </c>
      <c r="B84" s="32"/>
      <c r="C84" s="32"/>
      <c r="D84" s="32"/>
    </row>
    <row r="85" spans="1:4" ht="15" customHeight="1" x14ac:dyDescent="0.25">
      <c r="A85" s="35" t="s">
        <v>207</v>
      </c>
      <c r="B85" s="3" t="s">
        <v>208</v>
      </c>
      <c r="D85" s="3" t="str">
        <f t="shared" ref="D85:D148" si="2">CONCATENATE(A85,"  ",B85)</f>
        <v>VARK  variables Kaptial</v>
      </c>
    </row>
    <row r="86" spans="1:4" ht="15" customHeight="1" x14ac:dyDescent="0.25">
      <c r="A86" s="35" t="s">
        <v>209</v>
      </c>
      <c r="B86" s="3" t="s">
        <v>210</v>
      </c>
      <c r="D86" s="3" t="str">
        <f t="shared" si="2"/>
        <v xml:space="preserve">FIXK  fixes Kapital </v>
      </c>
    </row>
    <row r="87" spans="1:4" ht="15" customHeight="1" x14ac:dyDescent="0.25">
      <c r="A87" s="35" t="s">
        <v>83</v>
      </c>
      <c r="B87" s="3" t="s">
        <v>211</v>
      </c>
      <c r="D87" s="3" t="str">
        <f t="shared" si="2"/>
        <v>NEIN  Nein</v>
      </c>
    </row>
    <row r="88" spans="1:4" ht="15" customHeight="1" x14ac:dyDescent="0.25">
      <c r="A88" s="37" t="s">
        <v>258</v>
      </c>
      <c r="B88" s="32"/>
      <c r="C88" s="32"/>
      <c r="D88" s="32"/>
    </row>
    <row r="89" spans="1:4" ht="15" customHeight="1" x14ac:dyDescent="0.25">
      <c r="A89" s="35" t="s">
        <v>212</v>
      </c>
      <c r="B89" s="3" t="s">
        <v>545</v>
      </c>
      <c r="D89" s="3" t="str">
        <f t="shared" si="2"/>
        <v>RSHT  Rentenfonds Short (Duration 0-3 Jahre)</v>
      </c>
    </row>
    <row r="90" spans="1:4" ht="15" customHeight="1" x14ac:dyDescent="0.25">
      <c r="A90" s="35" t="s">
        <v>214</v>
      </c>
      <c r="B90" s="3" t="s">
        <v>546</v>
      </c>
      <c r="D90" s="3" t="str">
        <f t="shared" si="2"/>
        <v>RMED  Rentenfonds Medium (Duration 3-7 Jahre)</v>
      </c>
    </row>
    <row r="91" spans="1:4" ht="15" customHeight="1" x14ac:dyDescent="0.25">
      <c r="A91" s="35" t="s">
        <v>84</v>
      </c>
      <c r="B91" s="3" t="s">
        <v>547</v>
      </c>
      <c r="D91" s="3" t="str">
        <f t="shared" si="2"/>
        <v>RLONG  Rentenfonds Long (Duration ab 7 Jahre)</v>
      </c>
    </row>
    <row r="92" spans="1:4" ht="15" customHeight="1" x14ac:dyDescent="0.25">
      <c r="A92" s="35" t="s">
        <v>97</v>
      </c>
      <c r="B92" s="3" t="s">
        <v>548</v>
      </c>
      <c r="D92" s="3" t="str">
        <f t="shared" si="2"/>
        <v>RFLEX  Rentenfonds Flexibel (Duration flexibel)</v>
      </c>
    </row>
    <row r="93" spans="1:4" ht="15" customHeight="1" x14ac:dyDescent="0.25">
      <c r="A93" s="35" t="s">
        <v>218</v>
      </c>
      <c r="B93" s="3" t="s">
        <v>219</v>
      </c>
      <c r="D93" s="3" t="str">
        <f t="shared" si="2"/>
        <v>MMFST  Kurzfristige Geldmarktfonds (Short Term MMF)</v>
      </c>
    </row>
    <row r="94" spans="1:4" ht="15" customHeight="1" x14ac:dyDescent="0.25">
      <c r="A94" s="35" t="s">
        <v>220</v>
      </c>
      <c r="B94" s="3" t="s">
        <v>578</v>
      </c>
      <c r="D94" s="3" t="str">
        <f t="shared" si="2"/>
        <v>MMF  Standard Geldmarktfonds (Standard MMF)</v>
      </c>
    </row>
    <row r="95" spans="1:4" ht="15" customHeight="1" x14ac:dyDescent="0.25">
      <c r="A95" s="35" t="s">
        <v>221</v>
      </c>
      <c r="B95" s="3" t="s">
        <v>549</v>
      </c>
      <c r="D95" s="3" t="str">
        <f t="shared" si="2"/>
        <v>GKON  Gemischte Fonds Konservativ</v>
      </c>
    </row>
    <row r="96" spans="1:4" ht="15" customHeight="1" x14ac:dyDescent="0.25">
      <c r="A96" s="35" t="s">
        <v>222</v>
      </c>
      <c r="B96" s="3" t="s">
        <v>550</v>
      </c>
      <c r="D96" s="3" t="str">
        <f t="shared" si="2"/>
        <v>GAUS  Gemischte Fonds Ausgewogen</v>
      </c>
    </row>
    <row r="97" spans="1:4" ht="15" customHeight="1" x14ac:dyDescent="0.25">
      <c r="A97" s="35" t="s">
        <v>223</v>
      </c>
      <c r="B97" s="3" t="s">
        <v>551</v>
      </c>
      <c r="D97" s="3" t="str">
        <f t="shared" si="2"/>
        <v>GDYN  Gemischte Fonds Dynamisch-Flexibel</v>
      </c>
    </row>
    <row r="98" spans="1:4" ht="15" customHeight="1" x14ac:dyDescent="0.25">
      <c r="A98" s="35" t="s">
        <v>224</v>
      </c>
      <c r="B98" s="3" t="s">
        <v>225</v>
      </c>
      <c r="D98" s="3" t="str">
        <f t="shared" si="2"/>
        <v>AKT  Aktien (direkt und/oder indirekt)</v>
      </c>
    </row>
    <row r="99" spans="1:4" ht="15" customHeight="1" x14ac:dyDescent="0.25">
      <c r="A99" s="35" t="s">
        <v>226</v>
      </c>
      <c r="B99" s="3" t="s">
        <v>227</v>
      </c>
      <c r="D99" s="3" t="str">
        <f t="shared" si="2"/>
        <v>DHF  Dachhedgefonds</v>
      </c>
    </row>
    <row r="100" spans="1:4" ht="15" customHeight="1" x14ac:dyDescent="0.25">
      <c r="A100" s="35" t="s">
        <v>228</v>
      </c>
      <c r="B100" s="3" t="s">
        <v>229</v>
      </c>
      <c r="D100" s="3" t="str">
        <f t="shared" si="2"/>
        <v>DERF  Derivatefonds</v>
      </c>
    </row>
    <row r="101" spans="1:4" ht="15" customHeight="1" x14ac:dyDescent="0.25">
      <c r="A101" s="35" t="s">
        <v>230</v>
      </c>
      <c r="B101" s="3" t="s">
        <v>553</v>
      </c>
      <c r="D101" s="3" t="str">
        <f t="shared" si="2"/>
        <v>HLGBS  Hedge Fonds Equity: Long Bias</v>
      </c>
    </row>
    <row r="102" spans="1:4" ht="15" customHeight="1" x14ac:dyDescent="0.25">
      <c r="A102" s="35" t="s">
        <v>231</v>
      </c>
      <c r="B102" s="3" t="s">
        <v>554</v>
      </c>
      <c r="D102" s="3" t="str">
        <f t="shared" si="2"/>
        <v>HLGST  Hedge Fonds Equity: Long/Short</v>
      </c>
    </row>
    <row r="103" spans="1:4" ht="15" customHeight="1" x14ac:dyDescent="0.25">
      <c r="A103" s="35" t="s">
        <v>232</v>
      </c>
      <c r="B103" s="3" t="s">
        <v>555</v>
      </c>
      <c r="D103" s="3" t="str">
        <f t="shared" si="2"/>
        <v>HMTNL  Hedge Fonds Equity: Market neutral</v>
      </c>
    </row>
    <row r="104" spans="1:4" ht="15" customHeight="1" x14ac:dyDescent="0.25">
      <c r="A104" s="35" t="s">
        <v>233</v>
      </c>
      <c r="B104" s="3" t="s">
        <v>556</v>
      </c>
      <c r="D104" s="3" t="str">
        <f t="shared" si="2"/>
        <v>HSTBS  Hedge Fonds Equity: Short Bias</v>
      </c>
    </row>
    <row r="105" spans="1:4" ht="15" customHeight="1" x14ac:dyDescent="0.25">
      <c r="A105" s="35" t="s">
        <v>234</v>
      </c>
      <c r="B105" s="3" t="s">
        <v>557</v>
      </c>
      <c r="D105" s="3" t="str">
        <f t="shared" si="2"/>
        <v>HFXIA  Hedge Fonds Relative Value: Fixed Income Arbitrage</v>
      </c>
    </row>
    <row r="106" spans="1:4" ht="15" customHeight="1" x14ac:dyDescent="0.25">
      <c r="A106" s="35" t="s">
        <v>235</v>
      </c>
      <c r="B106" s="3" t="s">
        <v>558</v>
      </c>
      <c r="D106" s="3" t="str">
        <f t="shared" si="2"/>
        <v>HCBAR  Hedge Fonds Relative Value: Convertible Bond Arbitrage</v>
      </c>
    </row>
    <row r="107" spans="1:4" ht="15" customHeight="1" x14ac:dyDescent="0.25">
      <c r="A107" s="35" t="s">
        <v>236</v>
      </c>
      <c r="B107" s="3" t="s">
        <v>559</v>
      </c>
      <c r="D107" s="3" t="str">
        <f t="shared" si="2"/>
        <v>HVLAR  Hedge Fonds Relative Value: Volatility Arbitrage</v>
      </c>
    </row>
    <row r="108" spans="1:4" ht="15" customHeight="1" x14ac:dyDescent="0.25">
      <c r="A108" s="35" t="s">
        <v>237</v>
      </c>
      <c r="B108" s="3" t="s">
        <v>560</v>
      </c>
      <c r="D108" s="3" t="str">
        <f t="shared" si="2"/>
        <v>HDSRS  Hedge Fonds Event Driven: Distressed/Restructuring</v>
      </c>
    </row>
    <row r="109" spans="1:4" ht="15" customHeight="1" x14ac:dyDescent="0.25">
      <c r="A109" s="35" t="s">
        <v>238</v>
      </c>
      <c r="B109" s="3" t="s">
        <v>552</v>
      </c>
      <c r="D109" s="3" t="str">
        <f t="shared" si="2"/>
        <v>HRAMA  Hedge Fonds Event Driven: Risk Arbitrage/Merger Arbitrage</v>
      </c>
    </row>
    <row r="110" spans="1:4" ht="15" customHeight="1" x14ac:dyDescent="0.25">
      <c r="A110" s="35" t="s">
        <v>239</v>
      </c>
      <c r="B110" s="3" t="s">
        <v>561</v>
      </c>
      <c r="D110" s="3" t="str">
        <f t="shared" si="2"/>
        <v>HEYSS  Hedge Fonds Event Driven: Equity Special Situations</v>
      </c>
    </row>
    <row r="111" spans="1:4" ht="15" customHeight="1" x14ac:dyDescent="0.25">
      <c r="A111" s="35" t="s">
        <v>240</v>
      </c>
      <c r="B111" s="3" t="s">
        <v>562</v>
      </c>
      <c r="D111" s="3" t="str">
        <f t="shared" si="2"/>
        <v>HCLST  Hedge Fonds Credit Long/Short</v>
      </c>
    </row>
    <row r="112" spans="1:4" ht="15" customHeight="1" x14ac:dyDescent="0.25">
      <c r="A112" s="35" t="s">
        <v>241</v>
      </c>
      <c r="B112" s="3" t="s">
        <v>563</v>
      </c>
      <c r="D112" s="3" t="str">
        <f t="shared" si="2"/>
        <v>HABLG  Hedge Fonds Credit Asset Based Lending</v>
      </c>
    </row>
    <row r="113" spans="1:4" ht="15" customHeight="1" x14ac:dyDescent="0.25">
      <c r="A113" s="35" t="s">
        <v>242</v>
      </c>
      <c r="B113" s="3" t="s">
        <v>564</v>
      </c>
      <c r="D113" s="3" t="str">
        <f t="shared" si="2"/>
        <v>HMACR  Hedge Fonds Macro</v>
      </c>
    </row>
    <row r="114" spans="1:4" ht="15" customHeight="1" x14ac:dyDescent="0.25">
      <c r="A114" s="35" t="s">
        <v>243</v>
      </c>
      <c r="B114" s="3" t="s">
        <v>565</v>
      </c>
      <c r="D114" s="3" t="str">
        <f t="shared" si="2"/>
        <v>HCTAF  Hedge Fonds Managed Futures/CTA: Fundamental</v>
      </c>
    </row>
    <row r="115" spans="1:4" ht="15" customHeight="1" x14ac:dyDescent="0.25">
      <c r="A115" s="35" t="s">
        <v>244</v>
      </c>
      <c r="B115" s="3" t="s">
        <v>566</v>
      </c>
      <c r="D115" s="3" t="str">
        <f t="shared" si="2"/>
        <v>HCTAQ  Hedge Fonds Managed Futures/CTA: Quantitative</v>
      </c>
    </row>
    <row r="116" spans="1:4" ht="15" customHeight="1" x14ac:dyDescent="0.25">
      <c r="A116" s="35" t="s">
        <v>245</v>
      </c>
      <c r="B116" s="3" t="s">
        <v>567</v>
      </c>
      <c r="D116" s="3" t="str">
        <f t="shared" si="2"/>
        <v>HHFND  Hedge Fonds Multi-strategy hedge fund</v>
      </c>
    </row>
    <row r="117" spans="1:4" ht="15" customHeight="1" x14ac:dyDescent="0.25">
      <c r="A117" s="35" t="s">
        <v>246</v>
      </c>
      <c r="B117" s="3" t="s">
        <v>568</v>
      </c>
      <c r="D117" s="3" t="str">
        <f t="shared" si="2"/>
        <v>HOFND  Hedge Fonds Other hedge fund strategy</v>
      </c>
    </row>
    <row r="118" spans="1:4" ht="15" customHeight="1" x14ac:dyDescent="0.25">
      <c r="A118" s="35" t="s">
        <v>247</v>
      </c>
      <c r="B118" s="3" t="s">
        <v>570</v>
      </c>
      <c r="D118" s="3" t="str">
        <f t="shared" si="2"/>
        <v>PVENT  Private Equity Fonds Venture Capital</v>
      </c>
    </row>
    <row r="119" spans="1:4" ht="15" customHeight="1" x14ac:dyDescent="0.25">
      <c r="A119" s="35" t="s">
        <v>248</v>
      </c>
      <c r="B119" s="3" t="s">
        <v>571</v>
      </c>
      <c r="D119" s="3" t="str">
        <f t="shared" si="2"/>
        <v>PGRTH  Private Equity Fonds Growth Capital</v>
      </c>
    </row>
    <row r="120" spans="1:4" ht="15" customHeight="1" x14ac:dyDescent="0.25">
      <c r="A120" s="35" t="s">
        <v>249</v>
      </c>
      <c r="B120" s="3" t="s">
        <v>572</v>
      </c>
      <c r="D120" s="3" t="str">
        <f t="shared" si="2"/>
        <v>PMZNE  Private Equity Fonds Mezzanine Capital</v>
      </c>
    </row>
    <row r="121" spans="1:4" ht="15" customHeight="1" x14ac:dyDescent="0.25">
      <c r="A121" s="35" t="s">
        <v>250</v>
      </c>
      <c r="B121" s="3" t="s">
        <v>573</v>
      </c>
      <c r="D121" s="3" t="str">
        <f t="shared" si="2"/>
        <v>PMULT  Private Equity Fonds Multi-strategy private equity fund</v>
      </c>
    </row>
    <row r="122" spans="1:4" ht="15" customHeight="1" x14ac:dyDescent="0.25">
      <c r="A122" s="35" t="s">
        <v>251</v>
      </c>
      <c r="B122" s="3" t="s">
        <v>569</v>
      </c>
      <c r="D122" s="3" t="str">
        <f t="shared" si="2"/>
        <v>POTHR  Private Equity Fonds Other private equity fund strategy</v>
      </c>
    </row>
    <row r="123" spans="1:4" ht="15" customHeight="1" x14ac:dyDescent="0.25">
      <c r="A123" s="35" t="s">
        <v>252</v>
      </c>
      <c r="B123" s="3" t="s">
        <v>574</v>
      </c>
      <c r="D123" s="3" t="str">
        <f t="shared" si="2"/>
        <v>IRESL  Real Estate Fonds Wohnimmobilien</v>
      </c>
    </row>
    <row r="124" spans="1:4" ht="15" customHeight="1" x14ac:dyDescent="0.25">
      <c r="A124" s="35" t="s">
        <v>253</v>
      </c>
      <c r="B124" s="3" t="s">
        <v>575</v>
      </c>
      <c r="D124" s="3" t="str">
        <f t="shared" si="2"/>
        <v>ICOML  Real Estate Fonds Gewerbeimmobilien</v>
      </c>
    </row>
    <row r="125" spans="1:4" ht="15" customHeight="1" x14ac:dyDescent="0.25">
      <c r="A125" s="35" t="s">
        <v>254</v>
      </c>
      <c r="B125" s="3" t="s">
        <v>576</v>
      </c>
      <c r="D125" s="3" t="str">
        <f t="shared" si="2"/>
        <v>IINDL  Real Estate Fonds Industrieimmobilien</v>
      </c>
    </row>
    <row r="126" spans="1:4" ht="15" customHeight="1" x14ac:dyDescent="0.25">
      <c r="A126" s="35" t="s">
        <v>255</v>
      </c>
      <c r="B126" s="3" t="s">
        <v>577</v>
      </c>
      <c r="D126" s="3" t="str">
        <f t="shared" si="2"/>
        <v>IMULT  Real Estate Fonds Gemischte Nutzung</v>
      </c>
    </row>
    <row r="127" spans="1:4" ht="15" customHeight="1" x14ac:dyDescent="0.25">
      <c r="A127" s="37" t="s">
        <v>264</v>
      </c>
      <c r="B127" s="32"/>
      <c r="C127" s="32"/>
      <c r="D127" s="32"/>
    </row>
    <row r="128" spans="1:4" ht="15" customHeight="1" x14ac:dyDescent="0.25">
      <c r="A128" s="35" t="s">
        <v>261</v>
      </c>
      <c r="B128" s="3" t="s">
        <v>36</v>
      </c>
      <c r="D128" s="3" t="str">
        <f t="shared" si="2"/>
        <v>PIF  Pensionsinvestmentfonds</v>
      </c>
    </row>
    <row r="129" spans="1:4" ht="15" customHeight="1" x14ac:dyDescent="0.25">
      <c r="A129" s="35" t="s">
        <v>262</v>
      </c>
      <c r="B129" s="3" t="s">
        <v>263</v>
      </c>
      <c r="D129" s="3" t="str">
        <f t="shared" si="2"/>
        <v>ZVE  Zukunftsvorsorge-PIF (reine Fondslösung)</v>
      </c>
    </row>
    <row r="130" spans="1:4" ht="15" customHeight="1" x14ac:dyDescent="0.25">
      <c r="A130" s="35" t="s">
        <v>83</v>
      </c>
      <c r="B130" s="3" t="s">
        <v>211</v>
      </c>
      <c r="D130" s="3" t="str">
        <f t="shared" si="2"/>
        <v>NEIN  Nein</v>
      </c>
    </row>
    <row r="131" spans="1:4" ht="15" customHeight="1" x14ac:dyDescent="0.25">
      <c r="A131" s="37" t="s">
        <v>503</v>
      </c>
      <c r="B131" s="32"/>
      <c r="C131" s="32"/>
      <c r="D131" s="32"/>
    </row>
    <row r="132" spans="1:4" ht="15" customHeight="1" x14ac:dyDescent="0.25">
      <c r="A132" s="35" t="s">
        <v>85</v>
      </c>
      <c r="B132" s="3" t="s">
        <v>265</v>
      </c>
      <c r="D132" s="3" t="str">
        <f t="shared" si="2"/>
        <v>RK46  OGAW (Publikumsfonds mit Veranlagung gemäß § 46 iVm § 66ff InvFG 2011)</v>
      </c>
    </row>
    <row r="133" spans="1:4" ht="15" customHeight="1" x14ac:dyDescent="0.25">
      <c r="A133" s="35" t="s">
        <v>266</v>
      </c>
      <c r="B133" s="3" t="s">
        <v>267</v>
      </c>
      <c r="D133" s="3" t="str">
        <f t="shared" si="2"/>
        <v>RK75  OGAW (Publikumsfonds mit Veranlagung gemäß § 46 iVm § 75 InvFG 2011)</v>
      </c>
    </row>
    <row r="134" spans="1:4" ht="15" customHeight="1" x14ac:dyDescent="0.25">
      <c r="A134" s="35" t="s">
        <v>268</v>
      </c>
      <c r="B134" s="3" t="s">
        <v>269</v>
      </c>
      <c r="D134" s="3" t="str">
        <f t="shared" si="2"/>
        <v>NK166  AIF (Publikumsfonds mit Veranlagung gemäß § 166 f InvFG 2011 iVm AIFMG )</v>
      </c>
    </row>
    <row r="135" spans="1:4" ht="15" customHeight="1" x14ac:dyDescent="0.25">
      <c r="A135" s="35" t="s">
        <v>270</v>
      </c>
      <c r="B135" s="3" t="s">
        <v>271</v>
      </c>
      <c r="D135" s="3" t="str">
        <f t="shared" si="2"/>
        <v>NKSP  AIF (Spezialfonds mit Veranlagung gemäß § 163 ff iVm InvFG 2011 iVm AIFMG)</v>
      </c>
    </row>
    <row r="136" spans="1:4" ht="15" customHeight="1" x14ac:dyDescent="0.25">
      <c r="A136" s="35" t="s">
        <v>272</v>
      </c>
      <c r="B136" s="3" t="s">
        <v>273</v>
      </c>
      <c r="D136" s="3" t="str">
        <f t="shared" si="2"/>
        <v>NKSPA  AIF (Spezialfonds mit Veranlagung gemäß § 163 iVm § 166f InvFG 2011 iVm AIFMG)</v>
      </c>
    </row>
    <row r="137" spans="1:4" ht="15" customHeight="1" x14ac:dyDescent="0.25">
      <c r="A137" s="35" t="s">
        <v>274</v>
      </c>
      <c r="B137" s="3" t="s">
        <v>275</v>
      </c>
      <c r="D137" s="3" t="str">
        <f t="shared" si="2"/>
        <v>NKSPI  AIF (Spezialfonds mit Veranlagung gemäß § 163 iVm § 75 InvFG 2011 iVm AIFMG)</v>
      </c>
    </row>
    <row r="138" spans="1:4" ht="15" customHeight="1" x14ac:dyDescent="0.25">
      <c r="A138" s="35" t="s">
        <v>276</v>
      </c>
      <c r="B138" s="3" t="s">
        <v>277</v>
      </c>
      <c r="D138" s="3" t="str">
        <f t="shared" si="2"/>
        <v>NKPIF  AIF (PIF gemäß § 168ff InvFG 2011)</v>
      </c>
    </row>
    <row r="139" spans="1:4" ht="15" customHeight="1" x14ac:dyDescent="0.25">
      <c r="A139" s="35" t="s">
        <v>278</v>
      </c>
      <c r="B139" s="3" t="s">
        <v>279</v>
      </c>
      <c r="D139" s="3" t="str">
        <f t="shared" si="2"/>
        <v>NKPZV  AIF (PIF und ZVE gemäß § 168 ff InvFG 2011 iVm § 108 h EStG)</v>
      </c>
    </row>
    <row r="140" spans="1:4" ht="15" customHeight="1" x14ac:dyDescent="0.25">
      <c r="A140" s="35" t="s">
        <v>280</v>
      </c>
      <c r="B140" s="3" t="s">
        <v>281</v>
      </c>
      <c r="D140" s="3" t="str">
        <f t="shared" si="2"/>
        <v>NKZVE  AIF (ZVE gemäß § 108h EStG)</v>
      </c>
    </row>
    <row r="141" spans="1:4" ht="15" customHeight="1" x14ac:dyDescent="0.25">
      <c r="A141" s="35" t="s">
        <v>282</v>
      </c>
      <c r="B141" s="3" t="s">
        <v>283</v>
      </c>
      <c r="D141" s="3" t="str">
        <f t="shared" si="2"/>
        <v>EUSEF  EuSEF (gemäß Verordnung (EU) 346/2013 des Europäischen Parlaments und des Rates über Europäische Fonds für soziales Unternehmertum)</v>
      </c>
    </row>
    <row r="142" spans="1:4" ht="15" customHeight="1" x14ac:dyDescent="0.25">
      <c r="A142" s="35" t="s">
        <v>284</v>
      </c>
      <c r="B142" s="3" t="s">
        <v>285</v>
      </c>
      <c r="D142" s="3" t="str">
        <f t="shared" si="2"/>
        <v>EUVEC  EuVECA (gemäß Verordnung (EU) 345/2013 des Europäischen Parlaments und des Rates über Europäische Risikokapitalfonds)</v>
      </c>
    </row>
    <row r="143" spans="1:4" ht="15" customHeight="1" x14ac:dyDescent="0.25">
      <c r="A143" s="35" t="s">
        <v>286</v>
      </c>
      <c r="B143" s="3" t="s">
        <v>287</v>
      </c>
      <c r="D143" s="3" t="str">
        <f t="shared" si="2"/>
        <v>ELTIF  ELTIF (gemäß Kommissionsvorschlag)</v>
      </c>
    </row>
    <row r="144" spans="1:4" ht="15" customHeight="1" x14ac:dyDescent="0.25">
      <c r="A144" s="35" t="s">
        <v>288</v>
      </c>
      <c r="B144" s="3" t="s">
        <v>289</v>
      </c>
      <c r="D144" s="3" t="str">
        <f t="shared" si="2"/>
        <v>IMMO  Immobilieninvestmentfonds gemäß ImmoInvFG iVm AIFMG</v>
      </c>
    </row>
    <row r="145" spans="1:4" ht="15" customHeight="1" x14ac:dyDescent="0.25">
      <c r="A145" s="35" t="s">
        <v>290</v>
      </c>
      <c r="B145" s="3" t="s">
        <v>291</v>
      </c>
      <c r="D145" s="3" t="str">
        <f t="shared" si="2"/>
        <v>IMMOG  Immobilieninvestmentfonds gemäß AIFMG</v>
      </c>
    </row>
    <row r="146" spans="1:4" ht="15" customHeight="1" x14ac:dyDescent="0.25">
      <c r="A146" s="35" t="s">
        <v>292</v>
      </c>
      <c r="B146" s="3" t="s">
        <v>293</v>
      </c>
      <c r="D146" s="3" t="str">
        <f t="shared" si="2"/>
        <v>SONST  Sonstige AIF gemäß AIFMG</v>
      </c>
    </row>
    <row r="147" spans="1:4" ht="15" customHeight="1" x14ac:dyDescent="0.25">
      <c r="A147" s="37" t="s">
        <v>502</v>
      </c>
      <c r="B147" s="32"/>
      <c r="C147" s="32"/>
      <c r="D147" s="32"/>
    </row>
    <row r="148" spans="1:4" ht="15" customHeight="1" x14ac:dyDescent="0.25">
      <c r="A148" s="35" t="s">
        <v>294</v>
      </c>
      <c r="B148" s="3" t="s">
        <v>295</v>
      </c>
      <c r="D148" s="3" t="str">
        <f t="shared" si="2"/>
        <v>MSTER  Master</v>
      </c>
    </row>
    <row r="149" spans="1:4" ht="15" customHeight="1" x14ac:dyDescent="0.25">
      <c r="A149" s="35" t="s">
        <v>296</v>
      </c>
      <c r="B149" s="3" t="s">
        <v>297</v>
      </c>
      <c r="D149" s="3" t="str">
        <f t="shared" ref="D149:D150" si="3">CONCATENATE(A149,"  ",B149)</f>
        <v>FDER  Feeder</v>
      </c>
    </row>
    <row r="150" spans="1:4" ht="15" customHeight="1" x14ac:dyDescent="0.25">
      <c r="A150" s="35" t="s">
        <v>83</v>
      </c>
      <c r="B150" s="3" t="s">
        <v>211</v>
      </c>
      <c r="D150" s="3" t="str">
        <f t="shared" si="3"/>
        <v>NEIN  Nein</v>
      </c>
    </row>
    <row r="151" spans="1:4" ht="15" customHeight="1" x14ac:dyDescent="0.25">
      <c r="A151" s="37" t="s">
        <v>504</v>
      </c>
      <c r="B151" s="32"/>
      <c r="C151" s="32"/>
      <c r="D151" s="32"/>
    </row>
    <row r="152" spans="1:4" ht="15" customHeight="1" x14ac:dyDescent="0.25">
      <c r="A152" s="35" t="s">
        <v>86</v>
      </c>
      <c r="B152" s="3" t="s">
        <v>298</v>
      </c>
      <c r="D152" s="3" t="str">
        <f t="shared" ref="D152:D153" si="4">CONCATENATE(A152,"  ",B152)</f>
        <v>AT  österr. InvFG oder österr. ImmoInvFG 2011 und/oder österr. AIFMG</v>
      </c>
    </row>
    <row r="153" spans="1:4" ht="15" customHeight="1" x14ac:dyDescent="0.25">
      <c r="A153" s="35" t="s">
        <v>530</v>
      </c>
      <c r="B153" s="3" t="s">
        <v>299</v>
      </c>
      <c r="D153" s="3" t="str">
        <f t="shared" si="4"/>
        <v>XX  ISO Codes</v>
      </c>
    </row>
    <row r="154" spans="1:4" ht="15" customHeight="1" x14ac:dyDescent="0.25">
      <c r="A154" s="37" t="s">
        <v>35</v>
      </c>
      <c r="B154" s="32"/>
      <c r="C154" s="32"/>
      <c r="D154" s="32"/>
    </row>
    <row r="155" spans="1:4" ht="15" customHeight="1" x14ac:dyDescent="0.25">
      <c r="A155" s="35" t="s">
        <v>300</v>
      </c>
      <c r="B155" s="3" t="s">
        <v>301</v>
      </c>
      <c r="D155" s="3" t="str">
        <f t="shared" ref="D155:D159" si="5">CONCATENATE(A155,"  ",B155)</f>
        <v>FOF  Dachfonds (mind. 51% Subfonds)</v>
      </c>
    </row>
    <row r="156" spans="1:4" ht="15" customHeight="1" x14ac:dyDescent="0.25">
      <c r="A156" s="35" t="s">
        <v>87</v>
      </c>
      <c r="B156" s="3" t="s">
        <v>302</v>
      </c>
      <c r="D156" s="3" t="str">
        <f t="shared" si="5"/>
        <v>ZIELF  Zielfonds (bis max. 10% Subfonds)</v>
      </c>
    </row>
    <row r="157" spans="1:4" ht="15" customHeight="1" x14ac:dyDescent="0.25">
      <c r="A157" s="35" t="s">
        <v>303</v>
      </c>
      <c r="B157" s="3" t="s">
        <v>304</v>
      </c>
      <c r="D157" s="3" t="str">
        <f t="shared" si="5"/>
        <v xml:space="preserve">INVF  Investmentfonds </v>
      </c>
    </row>
    <row r="158" spans="1:4" ht="15" customHeight="1" x14ac:dyDescent="0.25">
      <c r="A158" s="35" t="s">
        <v>288</v>
      </c>
      <c r="B158" s="3" t="s">
        <v>305</v>
      </c>
      <c r="D158" s="3" t="str">
        <f t="shared" si="5"/>
        <v>IMMO  Immobilien-Investmentfonds (gemäß ImmoInvFG)</v>
      </c>
    </row>
    <row r="159" spans="1:4" ht="15" customHeight="1" x14ac:dyDescent="0.25">
      <c r="A159" s="35" t="s">
        <v>292</v>
      </c>
      <c r="B159" s="3" t="s">
        <v>306</v>
      </c>
      <c r="D159" s="3" t="str">
        <f t="shared" si="5"/>
        <v>SONST  sonstige AIF</v>
      </c>
    </row>
    <row r="160" spans="1:4" ht="15" customHeight="1" x14ac:dyDescent="0.25">
      <c r="A160" s="37" t="s">
        <v>24</v>
      </c>
      <c r="B160" s="32"/>
      <c r="C160" s="32"/>
      <c r="D160" s="32"/>
    </row>
    <row r="161" spans="1:4" ht="15" customHeight="1" x14ac:dyDescent="0.25">
      <c r="A161" s="35" t="s">
        <v>88</v>
      </c>
      <c r="B161" s="3" t="s">
        <v>307</v>
      </c>
      <c r="D161" s="3" t="str">
        <f t="shared" ref="D161:D166" si="6">CONCATENATE(A161,"  ",B161)</f>
        <v>A  Ausschüttung</v>
      </c>
    </row>
    <row r="162" spans="1:4" ht="15" customHeight="1" x14ac:dyDescent="0.25">
      <c r="A162" s="35" t="s">
        <v>308</v>
      </c>
      <c r="B162" s="3" t="s">
        <v>309</v>
      </c>
      <c r="D162" s="3" t="str">
        <f t="shared" si="6"/>
        <v>AA  Ausschüttung Ausland</v>
      </c>
    </row>
    <row r="163" spans="1:4" ht="15" customHeight="1" x14ac:dyDescent="0.25">
      <c r="A163" s="35" t="s">
        <v>310</v>
      </c>
      <c r="B163" s="3" t="s">
        <v>311</v>
      </c>
      <c r="D163" s="3" t="str">
        <f t="shared" si="6"/>
        <v>T  Thesaurierung</v>
      </c>
    </row>
    <row r="164" spans="1:4" ht="15" customHeight="1" x14ac:dyDescent="0.25">
      <c r="A164" s="35" t="s">
        <v>312</v>
      </c>
      <c r="B164" s="3" t="s">
        <v>313</v>
      </c>
      <c r="D164" s="3" t="str">
        <f t="shared" si="6"/>
        <v>VTIA  Vollthesaurierung Inland/Ausland</v>
      </c>
    </row>
    <row r="165" spans="1:4" ht="15" customHeight="1" x14ac:dyDescent="0.25">
      <c r="A165" s="35" t="s">
        <v>314</v>
      </c>
      <c r="B165" s="3" t="s">
        <v>315</v>
      </c>
      <c r="D165" s="3" t="str">
        <f t="shared" si="6"/>
        <v>VTA  Vollthesaurierung Ausland</v>
      </c>
    </row>
    <row r="166" spans="1:4" ht="15" customHeight="1" x14ac:dyDescent="0.25">
      <c r="A166" s="35" t="s">
        <v>316</v>
      </c>
      <c r="B166" s="3" t="s">
        <v>317</v>
      </c>
      <c r="D166" s="3" t="str">
        <f t="shared" si="6"/>
        <v>VTI  Vollthesaurierung Inland</v>
      </c>
    </row>
    <row r="167" spans="1:4" ht="15" customHeight="1" x14ac:dyDescent="0.25">
      <c r="A167" s="37" t="s">
        <v>457</v>
      </c>
      <c r="B167" s="32"/>
      <c r="C167" s="32"/>
      <c r="D167" s="32"/>
    </row>
    <row r="168" spans="1:4" ht="15" customHeight="1" x14ac:dyDescent="0.25">
      <c r="A168" s="35" t="s">
        <v>89</v>
      </c>
      <c r="B168" s="3" t="s">
        <v>351</v>
      </c>
      <c r="C168" s="3" t="str">
        <f>MID(B168,9,100)</f>
        <v/>
      </c>
      <c r="D168" s="3" t="str">
        <f t="shared" ref="D168:D232" si="7">CONCATENATE(A168,"  ",B168)</f>
        <v>EUR  Euro</v>
      </c>
    </row>
    <row r="169" spans="1:4" ht="15" customHeight="1" x14ac:dyDescent="0.25">
      <c r="A169" s="35" t="s">
        <v>319</v>
      </c>
      <c r="B169" s="3" t="s">
        <v>352</v>
      </c>
      <c r="D169" s="3" t="str">
        <f t="shared" si="7"/>
        <v>AUD  Australischer Dollar</v>
      </c>
    </row>
    <row r="170" spans="1:4" ht="15" customHeight="1" x14ac:dyDescent="0.25">
      <c r="A170" s="35" t="s">
        <v>320</v>
      </c>
      <c r="B170" s="3" t="s">
        <v>353</v>
      </c>
      <c r="D170" s="3" t="str">
        <f t="shared" si="7"/>
        <v>BGN  Bulgarische Lew</v>
      </c>
    </row>
    <row r="171" spans="1:4" ht="15" customHeight="1" x14ac:dyDescent="0.25">
      <c r="A171" s="35" t="s">
        <v>321</v>
      </c>
      <c r="B171" s="3" t="s">
        <v>354</v>
      </c>
      <c r="D171" s="3" t="str">
        <f t="shared" si="7"/>
        <v>BRL  Brasilianischer Real</v>
      </c>
    </row>
    <row r="172" spans="1:4" ht="15" customHeight="1" x14ac:dyDescent="0.25">
      <c r="A172" s="35" t="s">
        <v>322</v>
      </c>
      <c r="B172" s="3" t="s">
        <v>355</v>
      </c>
      <c r="D172" s="3" t="str">
        <f t="shared" si="7"/>
        <v>CAD  Kanadischer Dollar</v>
      </c>
    </row>
    <row r="173" spans="1:4" ht="15" customHeight="1" x14ac:dyDescent="0.25">
      <c r="A173" s="35" t="s">
        <v>323</v>
      </c>
      <c r="B173" s="3" t="s">
        <v>356</v>
      </c>
      <c r="D173" s="3" t="str">
        <f t="shared" si="7"/>
        <v>CHF  Schweizer Franken</v>
      </c>
    </row>
    <row r="174" spans="1:4" ht="15" customHeight="1" x14ac:dyDescent="0.25">
      <c r="A174" s="35" t="s">
        <v>324</v>
      </c>
      <c r="B174" s="3" t="s">
        <v>357</v>
      </c>
      <c r="D174" s="3" t="str">
        <f t="shared" si="7"/>
        <v>CLP  Chilenischer Peso</v>
      </c>
    </row>
    <row r="175" spans="1:4" ht="15" customHeight="1" x14ac:dyDescent="0.25">
      <c r="A175" s="35" t="s">
        <v>325</v>
      </c>
      <c r="B175" s="3" t="s">
        <v>358</v>
      </c>
      <c r="D175" s="3" t="str">
        <f t="shared" si="7"/>
        <v>CNY  Chinesischer Renminbi/Yuan</v>
      </c>
    </row>
    <row r="176" spans="1:4" ht="15" customHeight="1" x14ac:dyDescent="0.25">
      <c r="A176" s="35" t="s">
        <v>326</v>
      </c>
      <c r="B176" s="3" t="s">
        <v>359</v>
      </c>
      <c r="D176" s="3" t="str">
        <f t="shared" si="7"/>
        <v>CZK  Tschechische Krone</v>
      </c>
    </row>
    <row r="177" spans="1:4" ht="15" customHeight="1" x14ac:dyDescent="0.25">
      <c r="A177" s="35" t="s">
        <v>327</v>
      </c>
      <c r="B177" s="3" t="s">
        <v>360</v>
      </c>
      <c r="D177" s="3" t="str">
        <f t="shared" si="7"/>
        <v>DKK  Dänische Krone</v>
      </c>
    </row>
    <row r="178" spans="1:4" ht="15" customHeight="1" x14ac:dyDescent="0.25">
      <c r="A178" s="35" t="s">
        <v>328</v>
      </c>
      <c r="B178" s="3" t="s">
        <v>361</v>
      </c>
      <c r="D178" s="3" t="str">
        <f t="shared" si="7"/>
        <v>GBP  Britisches Pfund</v>
      </c>
    </row>
    <row r="179" spans="1:4" ht="15" customHeight="1" x14ac:dyDescent="0.25">
      <c r="A179" s="35" t="s">
        <v>329</v>
      </c>
      <c r="B179" s="3" t="s">
        <v>362</v>
      </c>
      <c r="D179" s="3" t="str">
        <f t="shared" si="7"/>
        <v>HKD  Hongkong Dollar</v>
      </c>
    </row>
    <row r="180" spans="1:4" ht="15" customHeight="1" x14ac:dyDescent="0.25">
      <c r="A180" s="35" t="s">
        <v>330</v>
      </c>
      <c r="B180" s="3" t="s">
        <v>363</v>
      </c>
      <c r="D180" s="3" t="str">
        <f t="shared" si="7"/>
        <v>HRK  Kroatische Kuna</v>
      </c>
    </row>
    <row r="181" spans="1:4" ht="15" customHeight="1" x14ac:dyDescent="0.25">
      <c r="A181" s="35" t="s">
        <v>331</v>
      </c>
      <c r="B181" s="3" t="s">
        <v>364</v>
      </c>
      <c r="D181" s="3" t="str">
        <f t="shared" si="7"/>
        <v>HUF  Ungarischer Forint</v>
      </c>
    </row>
    <row r="182" spans="1:4" ht="15" customHeight="1" x14ac:dyDescent="0.25">
      <c r="A182" s="35" t="s">
        <v>332</v>
      </c>
      <c r="B182" s="3" t="s">
        <v>365</v>
      </c>
      <c r="D182" s="3" t="str">
        <f t="shared" si="7"/>
        <v>ILS  Israelischer Schekel</v>
      </c>
    </row>
    <row r="183" spans="1:4" ht="15" customHeight="1" x14ac:dyDescent="0.25">
      <c r="A183" s="35" t="s">
        <v>333</v>
      </c>
      <c r="B183" s="3" t="s">
        <v>366</v>
      </c>
      <c r="D183" s="3" t="str">
        <f t="shared" si="7"/>
        <v>JPY  Japanischer Yen</v>
      </c>
    </row>
    <row r="184" spans="1:4" ht="15" customHeight="1" x14ac:dyDescent="0.25">
      <c r="A184" s="35" t="s">
        <v>334</v>
      </c>
      <c r="B184" s="3" t="s">
        <v>367</v>
      </c>
      <c r="D184" s="3" t="str">
        <f t="shared" si="7"/>
        <v>KPW  Nordkoreanischer Won</v>
      </c>
    </row>
    <row r="185" spans="1:4" ht="15" customHeight="1" x14ac:dyDescent="0.25">
      <c r="A185" s="35" t="s">
        <v>335</v>
      </c>
      <c r="B185" s="3" t="s">
        <v>368</v>
      </c>
      <c r="D185" s="3" t="str">
        <f t="shared" si="7"/>
        <v>KRW  Südkoreanischer Won</v>
      </c>
    </row>
    <row r="186" spans="1:4" ht="15" customHeight="1" x14ac:dyDescent="0.25">
      <c r="A186" s="35" t="s">
        <v>336</v>
      </c>
      <c r="B186" s="3" t="s">
        <v>369</v>
      </c>
      <c r="D186" s="3" t="str">
        <f t="shared" si="7"/>
        <v>LTL  Litauischer Litas</v>
      </c>
    </row>
    <row r="187" spans="1:4" ht="15" customHeight="1" x14ac:dyDescent="0.25">
      <c r="A187" s="35" t="s">
        <v>337</v>
      </c>
      <c r="B187" s="3" t="s">
        <v>370</v>
      </c>
      <c r="D187" s="3" t="str">
        <f t="shared" si="7"/>
        <v>LVL  Lettischer Lats</v>
      </c>
    </row>
    <row r="188" spans="1:4" ht="15" customHeight="1" x14ac:dyDescent="0.25">
      <c r="A188" s="35" t="s">
        <v>338</v>
      </c>
      <c r="B188" s="3" t="s">
        <v>371</v>
      </c>
      <c r="D188" s="3" t="str">
        <f t="shared" si="7"/>
        <v>MYR  Malaysischer Ringgit</v>
      </c>
    </row>
    <row r="189" spans="1:4" ht="15" customHeight="1" x14ac:dyDescent="0.25">
      <c r="A189" s="35" t="s">
        <v>339</v>
      </c>
      <c r="B189" s="3" t="s">
        <v>372</v>
      </c>
      <c r="D189" s="3" t="str">
        <f t="shared" si="7"/>
        <v>NOK  Norwegische Krone</v>
      </c>
    </row>
    <row r="190" spans="1:4" ht="15" customHeight="1" x14ac:dyDescent="0.25">
      <c r="A190" s="35" t="s">
        <v>340</v>
      </c>
      <c r="B190" s="3" t="s">
        <v>373</v>
      </c>
      <c r="D190" s="3" t="str">
        <f t="shared" si="7"/>
        <v>NZD  Neuseeländischer Dollar</v>
      </c>
    </row>
    <row r="191" spans="1:4" ht="15" customHeight="1" x14ac:dyDescent="0.25">
      <c r="A191" s="35" t="s">
        <v>341</v>
      </c>
      <c r="B191" s="3" t="s">
        <v>374</v>
      </c>
      <c r="D191" s="3" t="str">
        <f t="shared" si="7"/>
        <v>PHP  Philippinischer Peso</v>
      </c>
    </row>
    <row r="192" spans="1:4" ht="15" customHeight="1" x14ac:dyDescent="0.25">
      <c r="A192" s="35" t="s">
        <v>342</v>
      </c>
      <c r="B192" s="3" t="s">
        <v>375</v>
      </c>
      <c r="D192" s="3" t="str">
        <f t="shared" si="7"/>
        <v>PLN  Polnischer Zloty</v>
      </c>
    </row>
    <row r="193" spans="1:4" ht="15" customHeight="1" x14ac:dyDescent="0.25">
      <c r="A193" s="35" t="s">
        <v>343</v>
      </c>
      <c r="B193" s="3" t="s">
        <v>376</v>
      </c>
      <c r="D193" s="3" t="str">
        <f t="shared" si="7"/>
        <v>RON  Rumänischer Leu (neu)</v>
      </c>
    </row>
    <row r="194" spans="1:4" ht="15" customHeight="1" x14ac:dyDescent="0.25">
      <c r="A194" s="35" t="s">
        <v>344</v>
      </c>
      <c r="B194" s="3" t="s">
        <v>377</v>
      </c>
      <c r="D194" s="3" t="str">
        <f t="shared" si="7"/>
        <v>RUB  Russischer Rubel</v>
      </c>
    </row>
    <row r="195" spans="1:4" ht="15" customHeight="1" x14ac:dyDescent="0.25">
      <c r="A195" s="35" t="s">
        <v>345</v>
      </c>
      <c r="B195" s="3" t="s">
        <v>378</v>
      </c>
      <c r="D195" s="3" t="str">
        <f t="shared" si="7"/>
        <v>SEK  Schwedische Krone</v>
      </c>
    </row>
    <row r="196" spans="1:4" ht="15" customHeight="1" x14ac:dyDescent="0.25">
      <c r="A196" s="35" t="s">
        <v>346</v>
      </c>
      <c r="B196" s="3" t="s">
        <v>379</v>
      </c>
      <c r="D196" s="3" t="str">
        <f t="shared" si="7"/>
        <v>SGD  Singapur Dollar</v>
      </c>
    </row>
    <row r="197" spans="1:4" ht="15" customHeight="1" x14ac:dyDescent="0.25">
      <c r="A197" s="35" t="s">
        <v>347</v>
      </c>
      <c r="B197" s="3" t="s">
        <v>380</v>
      </c>
      <c r="D197" s="3" t="str">
        <f t="shared" si="7"/>
        <v>THB  Thailändischer Baht</v>
      </c>
    </row>
    <row r="198" spans="1:4" ht="15" customHeight="1" x14ac:dyDescent="0.25">
      <c r="A198" s="35" t="s">
        <v>348</v>
      </c>
      <c r="B198" s="3" t="s">
        <v>381</v>
      </c>
      <c r="D198" s="3" t="str">
        <f t="shared" si="7"/>
        <v>TRY  Türkische Lira (neu)</v>
      </c>
    </row>
    <row r="199" spans="1:4" ht="15" customHeight="1" x14ac:dyDescent="0.25">
      <c r="A199" s="35" t="s">
        <v>349</v>
      </c>
      <c r="B199" s="3" t="s">
        <v>382</v>
      </c>
      <c r="D199" s="3" t="str">
        <f t="shared" si="7"/>
        <v>USD  Amerikanischer Dollar</v>
      </c>
    </row>
    <row r="200" spans="1:4" ht="15" customHeight="1" x14ac:dyDescent="0.25">
      <c r="A200" s="35" t="s">
        <v>350</v>
      </c>
      <c r="B200" s="3" t="s">
        <v>383</v>
      </c>
      <c r="D200" s="3" t="str">
        <f t="shared" si="7"/>
        <v>ZAR  Südafrikanischer Rand</v>
      </c>
    </row>
    <row r="201" spans="1:4" ht="15" customHeight="1" x14ac:dyDescent="0.25">
      <c r="A201" s="37" t="s">
        <v>23</v>
      </c>
      <c r="B201" s="32"/>
      <c r="C201" s="32"/>
      <c r="D201" s="32"/>
    </row>
    <row r="202" spans="1:4" ht="15" customHeight="1" x14ac:dyDescent="0.25">
      <c r="A202" s="35" t="s">
        <v>91</v>
      </c>
      <c r="B202" s="3" t="s">
        <v>384</v>
      </c>
      <c r="D202" s="3" t="str">
        <f t="shared" si="7"/>
        <v>PFR  Publikumsfonds Retail</v>
      </c>
    </row>
    <row r="203" spans="1:4" ht="15" customHeight="1" x14ac:dyDescent="0.25">
      <c r="A203" s="35" t="s">
        <v>385</v>
      </c>
      <c r="B203" s="3" t="s">
        <v>386</v>
      </c>
      <c r="D203" s="3" t="str">
        <f t="shared" si="7"/>
        <v>PFI  Publikumsfonds Institut.</v>
      </c>
    </row>
    <row r="204" spans="1:4" ht="15" customHeight="1" x14ac:dyDescent="0.25">
      <c r="A204" s="35" t="s">
        <v>387</v>
      </c>
      <c r="B204" s="3" t="s">
        <v>388</v>
      </c>
      <c r="D204" s="3" t="str">
        <f t="shared" si="7"/>
        <v>SF  Spezialfonds</v>
      </c>
    </row>
    <row r="205" spans="1:4" ht="15" customHeight="1" x14ac:dyDescent="0.25">
      <c r="A205" s="37" t="s">
        <v>505</v>
      </c>
      <c r="B205" s="32"/>
      <c r="C205" s="32"/>
      <c r="D205" s="32"/>
    </row>
    <row r="206" spans="1:4" ht="15" customHeight="1" x14ac:dyDescent="0.25">
      <c r="A206" s="35" t="s">
        <v>90</v>
      </c>
      <c r="B206" s="3" t="s">
        <v>389</v>
      </c>
      <c r="D206" s="3" t="str">
        <f t="shared" si="7"/>
        <v>TGL  tägliche Preismeldung</v>
      </c>
    </row>
    <row r="207" spans="1:4" ht="15" customHeight="1" x14ac:dyDescent="0.25">
      <c r="A207" s="35" t="s">
        <v>390</v>
      </c>
      <c r="B207" s="3" t="s">
        <v>391</v>
      </c>
      <c r="D207" s="3" t="str">
        <f t="shared" si="7"/>
        <v>NTGL  nicht tägliche Preismeldung</v>
      </c>
    </row>
    <row r="208" spans="1:4" ht="15" customHeight="1" x14ac:dyDescent="0.25">
      <c r="A208" s="35" t="s">
        <v>83</v>
      </c>
      <c r="B208" s="3" t="s">
        <v>392</v>
      </c>
      <c r="D208" s="3" t="str">
        <f t="shared" si="7"/>
        <v>NEIN  keine Preismeldung</v>
      </c>
    </row>
    <row r="209" spans="1:4" ht="15" customHeight="1" x14ac:dyDescent="0.25">
      <c r="A209" s="37" t="s">
        <v>506</v>
      </c>
      <c r="B209" s="32"/>
      <c r="C209" s="32"/>
      <c r="D209" s="32"/>
    </row>
    <row r="210" spans="1:4" ht="15" customHeight="1" x14ac:dyDescent="0.25">
      <c r="A210" s="35" t="s">
        <v>88</v>
      </c>
      <c r="B210" s="3" t="s">
        <v>396</v>
      </c>
      <c r="D210" s="3" t="str">
        <f t="shared" si="7"/>
        <v>A  Alles, Vendoren + OeKB ProfitWeb</v>
      </c>
    </row>
    <row r="211" spans="1:4" ht="15" customHeight="1" x14ac:dyDescent="0.25">
      <c r="A211" s="35" t="s">
        <v>393</v>
      </c>
      <c r="B211" s="3" t="s">
        <v>397</v>
      </c>
      <c r="D211" s="3" t="str">
        <f t="shared" si="7"/>
        <v>K  nur OeKB ProfitWeb</v>
      </c>
    </row>
    <row r="212" spans="1:4" ht="15" customHeight="1" x14ac:dyDescent="0.25">
      <c r="A212" s="35" t="s">
        <v>394</v>
      </c>
      <c r="B212" s="3" t="s">
        <v>398</v>
      </c>
      <c r="D212" s="3" t="str">
        <f t="shared" si="7"/>
        <v>N  Nichts, keinerlei Weitergabe</v>
      </c>
    </row>
    <row r="213" spans="1:4" ht="15" customHeight="1" x14ac:dyDescent="0.25">
      <c r="A213" s="35" t="s">
        <v>395</v>
      </c>
      <c r="B213" s="3" t="s">
        <v>399</v>
      </c>
      <c r="D213" s="3" t="str">
        <f t="shared" si="7"/>
        <v>V  nur Vendoren</v>
      </c>
    </row>
    <row r="214" spans="1:4" ht="15" customHeight="1" x14ac:dyDescent="0.25">
      <c r="A214" s="37" t="s">
        <v>507</v>
      </c>
      <c r="B214" s="32"/>
      <c r="C214" s="32"/>
      <c r="D214" s="32"/>
    </row>
    <row r="215" spans="1:4" ht="15" customHeight="1" x14ac:dyDescent="0.25">
      <c r="A215" s="35" t="s">
        <v>92</v>
      </c>
      <c r="B215" s="3" t="s">
        <v>400</v>
      </c>
      <c r="D215" s="3" t="str">
        <f t="shared" si="7"/>
        <v>DAT+1  Datum Fondspreis = Bewertungsdatum plus 1 Tag</v>
      </c>
    </row>
    <row r="216" spans="1:4" ht="15" customHeight="1" x14ac:dyDescent="0.25">
      <c r="A216" s="35" t="s">
        <v>401</v>
      </c>
      <c r="B216" s="3" t="s">
        <v>402</v>
      </c>
      <c r="D216" s="3" t="str">
        <f t="shared" si="7"/>
        <v>DAT  Datum Fondspreis = Bewertungsdatum</v>
      </c>
    </row>
    <row r="217" spans="1:4" ht="15" customHeight="1" x14ac:dyDescent="0.25">
      <c r="A217" s="37" t="s">
        <v>508</v>
      </c>
      <c r="B217" s="32"/>
      <c r="C217" s="32"/>
      <c r="D217" s="32"/>
    </row>
    <row r="218" spans="1:4" ht="15" customHeight="1" x14ac:dyDescent="0.25">
      <c r="A218" s="35" t="s">
        <v>403</v>
      </c>
      <c r="B218" s="3" t="s">
        <v>404</v>
      </c>
      <c r="D218" s="3" t="str">
        <f t="shared" si="7"/>
        <v>IMM10  Anteil/Immobilienfonds bis zu 10%</v>
      </c>
    </row>
    <row r="219" spans="1:4" ht="15" customHeight="1" x14ac:dyDescent="0.25">
      <c r="A219" s="35" t="s">
        <v>405</v>
      </c>
      <c r="B219" s="3" t="s">
        <v>406</v>
      </c>
      <c r="D219" s="3" t="str">
        <f t="shared" si="7"/>
        <v>IMM20  Anteil/Immobilienfonds bis zu 20%</v>
      </c>
    </row>
    <row r="220" spans="1:4" ht="15" customHeight="1" x14ac:dyDescent="0.25">
      <c r="A220" s="35" t="s">
        <v>93</v>
      </c>
      <c r="B220" s="3" t="s">
        <v>518</v>
      </c>
      <c r="D220" s="3" t="str">
        <f t="shared" si="7"/>
        <v>NA  Nicht anwendbar</v>
      </c>
    </row>
    <row r="221" spans="1:4" ht="15" customHeight="1" x14ac:dyDescent="0.25">
      <c r="A221" s="37" t="s">
        <v>44</v>
      </c>
      <c r="B221" s="32"/>
      <c r="C221" s="32"/>
      <c r="D221" s="32"/>
    </row>
    <row r="222" spans="1:4" ht="15" customHeight="1" x14ac:dyDescent="0.25">
      <c r="A222" s="35" t="s">
        <v>86</v>
      </c>
      <c r="B222" s="3" t="s">
        <v>407</v>
      </c>
      <c r="D222" s="3" t="str">
        <f t="shared" si="7"/>
        <v>AT  Österreich</v>
      </c>
    </row>
    <row r="223" spans="1:4" ht="15" customHeight="1" x14ac:dyDescent="0.25">
      <c r="A223" s="35" t="s">
        <v>408</v>
      </c>
      <c r="B223" s="3" t="s">
        <v>409</v>
      </c>
      <c r="D223" s="3" t="str">
        <f t="shared" si="7"/>
        <v>NAM  Nordamerika</v>
      </c>
    </row>
    <row r="224" spans="1:4" ht="15" customHeight="1" x14ac:dyDescent="0.25">
      <c r="A224" s="35" t="s">
        <v>410</v>
      </c>
      <c r="B224" s="3" t="s">
        <v>411</v>
      </c>
      <c r="D224" s="3" t="str">
        <f t="shared" si="7"/>
        <v>LAM  Latein Amerika</v>
      </c>
    </row>
    <row r="225" spans="1:4" ht="15" customHeight="1" x14ac:dyDescent="0.25">
      <c r="A225" s="35" t="s">
        <v>412</v>
      </c>
      <c r="B225" s="3" t="s">
        <v>413</v>
      </c>
      <c r="D225" s="3" t="str">
        <f t="shared" si="7"/>
        <v>AP  Asien/Pazifischer Raum</v>
      </c>
    </row>
    <row r="226" spans="1:4" ht="15" customHeight="1" x14ac:dyDescent="0.25">
      <c r="A226" s="35" t="s">
        <v>414</v>
      </c>
      <c r="B226" s="3" t="s">
        <v>415</v>
      </c>
      <c r="D226" s="3" t="str">
        <f t="shared" si="7"/>
        <v>APXJ  Asien/Pazifischer Raum (ausgenommen Japan)</v>
      </c>
    </row>
    <row r="227" spans="1:4" ht="15" customHeight="1" x14ac:dyDescent="0.25">
      <c r="A227" s="35" t="s">
        <v>416</v>
      </c>
      <c r="B227" s="3" t="s">
        <v>417</v>
      </c>
      <c r="D227" s="3" t="str">
        <f t="shared" si="7"/>
        <v>JPN  Japan</v>
      </c>
    </row>
    <row r="228" spans="1:4" ht="15" customHeight="1" x14ac:dyDescent="0.25">
      <c r="A228" s="35" t="s">
        <v>418</v>
      </c>
      <c r="B228" s="3" t="s">
        <v>419</v>
      </c>
      <c r="D228" s="3" t="str">
        <f t="shared" si="7"/>
        <v>SASIA  Südasien - Asia Sub Continent</v>
      </c>
    </row>
    <row r="229" spans="1:4" ht="15" customHeight="1" x14ac:dyDescent="0.25">
      <c r="A229" s="35" t="s">
        <v>420</v>
      </c>
      <c r="B229" s="3" t="s">
        <v>421</v>
      </c>
      <c r="D229" s="3" t="str">
        <f t="shared" si="7"/>
        <v>EURGE  Europa gesamt</v>
      </c>
    </row>
    <row r="230" spans="1:4" ht="15" customHeight="1" x14ac:dyDescent="0.25">
      <c r="A230" s="35" t="s">
        <v>422</v>
      </c>
      <c r="B230" s="3" t="s">
        <v>423</v>
      </c>
      <c r="D230" s="3" t="str">
        <f t="shared" si="7"/>
        <v>EU  Europa (EU)</v>
      </c>
    </row>
    <row r="231" spans="1:4" ht="15" customHeight="1" x14ac:dyDescent="0.25">
      <c r="A231" s="35" t="s">
        <v>424</v>
      </c>
      <c r="B231" s="3" t="s">
        <v>425</v>
      </c>
      <c r="D231" s="3" t="str">
        <f t="shared" si="7"/>
        <v>EURO  Euroland - Euro area</v>
      </c>
    </row>
    <row r="232" spans="1:4" ht="15" customHeight="1" x14ac:dyDescent="0.25">
      <c r="A232" s="35" t="s">
        <v>426</v>
      </c>
      <c r="B232" s="3" t="s">
        <v>427</v>
      </c>
      <c r="D232" s="3" t="str">
        <f t="shared" si="7"/>
        <v>EUXUK  Europa (ausgenommen UK)</v>
      </c>
    </row>
    <row r="233" spans="1:4" ht="15" customHeight="1" x14ac:dyDescent="0.25">
      <c r="A233" s="35" t="s">
        <v>428</v>
      </c>
      <c r="B233" s="3" t="s">
        <v>429</v>
      </c>
      <c r="D233" s="3" t="str">
        <f t="shared" ref="D233:D242" si="8">CONCATENATE(A233,"  ",B233)</f>
        <v>ME  Mittlerer Osten</v>
      </c>
    </row>
    <row r="234" spans="1:4" ht="15" customHeight="1" x14ac:dyDescent="0.25">
      <c r="A234" s="35" t="s">
        <v>430</v>
      </c>
      <c r="B234" s="3" t="s">
        <v>431</v>
      </c>
      <c r="D234" s="3" t="str">
        <f t="shared" si="8"/>
        <v>AFR  Afrika</v>
      </c>
    </row>
    <row r="235" spans="1:4" ht="15" customHeight="1" x14ac:dyDescent="0.25">
      <c r="A235" s="35" t="s">
        <v>432</v>
      </c>
      <c r="B235" s="3" t="s">
        <v>433</v>
      </c>
      <c r="D235" s="3" t="str">
        <f t="shared" si="8"/>
        <v>MEAEM  Mittlerer Osten und Afrika, emerging markets</v>
      </c>
    </row>
    <row r="236" spans="1:4" ht="15" customHeight="1" x14ac:dyDescent="0.25">
      <c r="A236" s="35" t="s">
        <v>434</v>
      </c>
      <c r="B236" s="3" t="s">
        <v>435</v>
      </c>
      <c r="D236" s="3" t="str">
        <f t="shared" si="8"/>
        <v>LAMEM  Latein Amerika, emerging markets</v>
      </c>
    </row>
    <row r="237" spans="1:4" ht="15" customHeight="1" x14ac:dyDescent="0.25">
      <c r="A237" s="35" t="s">
        <v>436</v>
      </c>
      <c r="B237" s="3" t="s">
        <v>437</v>
      </c>
      <c r="D237" s="3" t="str">
        <f t="shared" si="8"/>
        <v>APEM  Asien/Pazifischer Raum, emerging markets</v>
      </c>
    </row>
    <row r="238" spans="1:4" ht="15" customHeight="1" x14ac:dyDescent="0.25">
      <c r="A238" s="35" t="s">
        <v>438</v>
      </c>
      <c r="B238" s="3" t="s">
        <v>439</v>
      </c>
      <c r="D238" s="3" t="str">
        <f t="shared" si="8"/>
        <v>CEE  Mittel- und Osteuropa, emerging markets</v>
      </c>
    </row>
    <row r="239" spans="1:4" ht="15" customHeight="1" x14ac:dyDescent="0.25">
      <c r="A239" s="35" t="s">
        <v>440</v>
      </c>
      <c r="B239" s="3" t="s">
        <v>441</v>
      </c>
      <c r="D239" s="3" t="str">
        <f t="shared" si="8"/>
        <v>COMM  Commonwealth of Independent States, emerging markets
Gemeinschaft unabhängiger Staaten</v>
      </c>
    </row>
    <row r="240" spans="1:4" ht="15" customHeight="1" x14ac:dyDescent="0.25">
      <c r="A240" s="35" t="s">
        <v>94</v>
      </c>
      <c r="B240" s="3" t="s">
        <v>442</v>
      </c>
      <c r="D240" s="3" t="str">
        <f t="shared" si="8"/>
        <v>GLDM  Global, developed markets</v>
      </c>
    </row>
    <row r="241" spans="1:4" ht="15" customHeight="1" x14ac:dyDescent="0.25">
      <c r="A241" s="35" t="s">
        <v>443</v>
      </c>
      <c r="B241" s="3" t="s">
        <v>444</v>
      </c>
      <c r="D241" s="3" t="str">
        <f t="shared" si="8"/>
        <v>GLEM  Global, emerging markets</v>
      </c>
    </row>
    <row r="242" spans="1:4" ht="15" customHeight="1" x14ac:dyDescent="0.25">
      <c r="A242" s="35" t="s">
        <v>445</v>
      </c>
      <c r="B242" s="3" t="s">
        <v>446</v>
      </c>
      <c r="D242" s="3" t="str">
        <f t="shared" si="8"/>
        <v>GLAC  Global, all countries</v>
      </c>
    </row>
    <row r="243" spans="1:4" ht="15" customHeight="1" x14ac:dyDescent="0.25">
      <c r="A243" s="37" t="s">
        <v>45</v>
      </c>
      <c r="B243" s="32"/>
      <c r="C243" s="32"/>
      <c r="D243" s="32"/>
    </row>
    <row r="244" spans="1:4" ht="15" customHeight="1" x14ac:dyDescent="0.25">
      <c r="A244" s="35" t="s">
        <v>89</v>
      </c>
      <c r="B244" s="3" t="s">
        <v>447</v>
      </c>
      <c r="D244" s="3" t="str">
        <f t="shared" ref="D244:D249" si="9">CONCATENATE(A244,"  ",B244)</f>
        <v>EUR  EUR (ausschließlich)</v>
      </c>
    </row>
    <row r="245" spans="1:4" ht="15" customHeight="1" x14ac:dyDescent="0.25">
      <c r="A245" s="35" t="s">
        <v>95</v>
      </c>
      <c r="B245" s="3" t="s">
        <v>448</v>
      </c>
      <c r="D245" s="3" t="str">
        <f t="shared" si="9"/>
        <v>EURVW  EUR (überwiegend)</v>
      </c>
    </row>
    <row r="246" spans="1:4" ht="15" customHeight="1" x14ac:dyDescent="0.25">
      <c r="A246" s="35" t="s">
        <v>449</v>
      </c>
      <c r="B246" s="3" t="s">
        <v>450</v>
      </c>
      <c r="D246" s="3" t="str">
        <f t="shared" si="9"/>
        <v>EURHG  EUR hedged (überwiegend)</v>
      </c>
    </row>
    <row r="247" spans="1:4" ht="15" customHeight="1" x14ac:dyDescent="0.25">
      <c r="A247" s="35" t="s">
        <v>451</v>
      </c>
      <c r="B247" s="3" t="s">
        <v>452</v>
      </c>
      <c r="D247" s="3" t="str">
        <f t="shared" si="9"/>
        <v>SICUR  Single Currency</v>
      </c>
    </row>
    <row r="248" spans="1:4" ht="15" customHeight="1" x14ac:dyDescent="0.25">
      <c r="A248" s="35" t="s">
        <v>453</v>
      </c>
      <c r="B248" s="3" t="s">
        <v>454</v>
      </c>
      <c r="D248" s="3" t="str">
        <f t="shared" si="9"/>
        <v>GLDOM  Global mit dominanter Währung</v>
      </c>
    </row>
    <row r="249" spans="1:4" ht="15" customHeight="1" x14ac:dyDescent="0.25">
      <c r="A249" s="35" t="s">
        <v>455</v>
      </c>
      <c r="B249" s="3" t="s">
        <v>456</v>
      </c>
      <c r="D249" s="3" t="str">
        <f t="shared" si="9"/>
        <v>GL  Global</v>
      </c>
    </row>
    <row r="250" spans="1:4" ht="15" customHeight="1" x14ac:dyDescent="0.25">
      <c r="A250" s="37" t="s">
        <v>519</v>
      </c>
      <c r="B250" s="32"/>
      <c r="C250" s="32"/>
      <c r="D250" s="32"/>
    </row>
    <row r="251" spans="1:4" ht="15" customHeight="1" x14ac:dyDescent="0.25">
      <c r="A251" s="35" t="s">
        <v>319</v>
      </c>
      <c r="B251" s="3" t="s">
        <v>352</v>
      </c>
      <c r="D251" s="3" t="str">
        <f t="shared" ref="D251:D283" si="10">CONCATENATE(A251,"  ",B251)</f>
        <v>AUD  Australischer Dollar</v>
      </c>
    </row>
    <row r="252" spans="1:4" ht="15" customHeight="1" x14ac:dyDescent="0.25">
      <c r="A252" s="35" t="s">
        <v>320</v>
      </c>
      <c r="B252" s="3" t="s">
        <v>353</v>
      </c>
      <c r="D252" s="3" t="str">
        <f t="shared" si="10"/>
        <v>BGN  Bulgarische Lew</v>
      </c>
    </row>
    <row r="253" spans="1:4" ht="15" customHeight="1" x14ac:dyDescent="0.25">
      <c r="A253" s="35" t="s">
        <v>321</v>
      </c>
      <c r="B253" s="3" t="s">
        <v>354</v>
      </c>
      <c r="D253" s="3" t="str">
        <f t="shared" si="10"/>
        <v>BRL  Brasilianischer Real</v>
      </c>
    </row>
    <row r="254" spans="1:4" ht="15" customHeight="1" x14ac:dyDescent="0.25">
      <c r="A254" s="35" t="s">
        <v>322</v>
      </c>
      <c r="B254" s="3" t="s">
        <v>355</v>
      </c>
      <c r="D254" s="3" t="str">
        <f t="shared" si="10"/>
        <v>CAD  Kanadischer Dollar</v>
      </c>
    </row>
    <row r="255" spans="1:4" ht="15" customHeight="1" x14ac:dyDescent="0.25">
      <c r="A255" s="35" t="s">
        <v>323</v>
      </c>
      <c r="B255" s="3" t="s">
        <v>356</v>
      </c>
      <c r="D255" s="3" t="str">
        <f t="shared" si="10"/>
        <v>CHF  Schweizer Franken</v>
      </c>
    </row>
    <row r="256" spans="1:4" ht="15" customHeight="1" x14ac:dyDescent="0.25">
      <c r="A256" s="35" t="s">
        <v>324</v>
      </c>
      <c r="B256" s="3" t="s">
        <v>357</v>
      </c>
      <c r="D256" s="3" t="str">
        <f t="shared" si="10"/>
        <v>CLP  Chilenischer Peso</v>
      </c>
    </row>
    <row r="257" spans="1:4" ht="15" customHeight="1" x14ac:dyDescent="0.25">
      <c r="A257" s="35" t="s">
        <v>325</v>
      </c>
      <c r="B257" s="3" t="s">
        <v>358</v>
      </c>
      <c r="D257" s="3" t="str">
        <f t="shared" si="10"/>
        <v>CNY  Chinesischer Renminbi/Yuan</v>
      </c>
    </row>
    <row r="258" spans="1:4" ht="15" customHeight="1" x14ac:dyDescent="0.25">
      <c r="A258" s="35" t="s">
        <v>326</v>
      </c>
      <c r="B258" s="3" t="s">
        <v>359</v>
      </c>
      <c r="D258" s="3" t="str">
        <f t="shared" si="10"/>
        <v>CZK  Tschechische Krone</v>
      </c>
    </row>
    <row r="259" spans="1:4" ht="15" customHeight="1" x14ac:dyDescent="0.25">
      <c r="A259" s="35" t="s">
        <v>327</v>
      </c>
      <c r="B259" s="3" t="s">
        <v>360</v>
      </c>
      <c r="D259" s="3" t="str">
        <f t="shared" si="10"/>
        <v>DKK  Dänische Krone</v>
      </c>
    </row>
    <row r="260" spans="1:4" ht="15" customHeight="1" x14ac:dyDescent="0.25">
      <c r="A260" s="35" t="s">
        <v>328</v>
      </c>
      <c r="B260" s="3" t="s">
        <v>361</v>
      </c>
      <c r="D260" s="3" t="str">
        <f t="shared" si="10"/>
        <v>GBP  Britisches Pfund</v>
      </c>
    </row>
    <row r="261" spans="1:4" ht="15" customHeight="1" x14ac:dyDescent="0.25">
      <c r="A261" s="35" t="s">
        <v>329</v>
      </c>
      <c r="B261" s="3" t="s">
        <v>362</v>
      </c>
      <c r="D261" s="3" t="str">
        <f t="shared" si="10"/>
        <v>HKD  Hongkong Dollar</v>
      </c>
    </row>
    <row r="262" spans="1:4" ht="15" customHeight="1" x14ac:dyDescent="0.25">
      <c r="A262" s="35" t="s">
        <v>330</v>
      </c>
      <c r="B262" s="3" t="s">
        <v>363</v>
      </c>
      <c r="D262" s="3" t="str">
        <f t="shared" si="10"/>
        <v>HRK  Kroatische Kuna</v>
      </c>
    </row>
    <row r="263" spans="1:4" ht="15" customHeight="1" x14ac:dyDescent="0.25">
      <c r="A263" s="35" t="s">
        <v>331</v>
      </c>
      <c r="B263" s="3" t="s">
        <v>364</v>
      </c>
      <c r="D263" s="3" t="str">
        <f t="shared" si="10"/>
        <v>HUF  Ungarischer Forint</v>
      </c>
    </row>
    <row r="264" spans="1:4" ht="15" customHeight="1" x14ac:dyDescent="0.25">
      <c r="A264" s="35" t="s">
        <v>332</v>
      </c>
      <c r="B264" s="3" t="s">
        <v>365</v>
      </c>
      <c r="D264" s="3" t="str">
        <f t="shared" si="10"/>
        <v>ILS  Israelischer Schekel</v>
      </c>
    </row>
    <row r="265" spans="1:4" ht="15" customHeight="1" x14ac:dyDescent="0.25">
      <c r="A265" s="35" t="s">
        <v>333</v>
      </c>
      <c r="B265" s="3" t="s">
        <v>366</v>
      </c>
      <c r="D265" s="3" t="str">
        <f t="shared" si="10"/>
        <v>JPY  Japanischer Yen</v>
      </c>
    </row>
    <row r="266" spans="1:4" ht="15" customHeight="1" x14ac:dyDescent="0.25">
      <c r="A266" s="35" t="s">
        <v>334</v>
      </c>
      <c r="B266" s="3" t="s">
        <v>367</v>
      </c>
      <c r="D266" s="3" t="str">
        <f t="shared" si="10"/>
        <v>KPW  Nordkoreanischer Won</v>
      </c>
    </row>
    <row r="267" spans="1:4" ht="15" customHeight="1" x14ac:dyDescent="0.25">
      <c r="A267" s="35" t="s">
        <v>335</v>
      </c>
      <c r="B267" s="3" t="s">
        <v>368</v>
      </c>
      <c r="D267" s="3" t="str">
        <f t="shared" si="10"/>
        <v>KRW  Südkoreanischer Won</v>
      </c>
    </row>
    <row r="268" spans="1:4" ht="15" customHeight="1" x14ac:dyDescent="0.25">
      <c r="A268" s="35" t="s">
        <v>336</v>
      </c>
      <c r="B268" s="3" t="s">
        <v>369</v>
      </c>
      <c r="D268" s="3" t="str">
        <f t="shared" si="10"/>
        <v>LTL  Litauischer Litas</v>
      </c>
    </row>
    <row r="269" spans="1:4" ht="15" customHeight="1" x14ac:dyDescent="0.25">
      <c r="A269" s="35" t="s">
        <v>337</v>
      </c>
      <c r="B269" s="3" t="s">
        <v>370</v>
      </c>
      <c r="D269" s="3" t="str">
        <f t="shared" si="10"/>
        <v>LVL  Lettischer Lats</v>
      </c>
    </row>
    <row r="270" spans="1:4" ht="15" customHeight="1" x14ac:dyDescent="0.25">
      <c r="A270" s="35" t="s">
        <v>338</v>
      </c>
      <c r="B270" s="3" t="s">
        <v>371</v>
      </c>
      <c r="D270" s="3" t="str">
        <f t="shared" si="10"/>
        <v>MYR  Malaysischer Ringgit</v>
      </c>
    </row>
    <row r="271" spans="1:4" ht="15" customHeight="1" x14ac:dyDescent="0.25">
      <c r="A271" s="35" t="s">
        <v>339</v>
      </c>
      <c r="B271" s="3" t="s">
        <v>372</v>
      </c>
      <c r="D271" s="3" t="str">
        <f t="shared" si="10"/>
        <v>NOK  Norwegische Krone</v>
      </c>
    </row>
    <row r="272" spans="1:4" ht="15" customHeight="1" x14ac:dyDescent="0.25">
      <c r="A272" s="35" t="s">
        <v>340</v>
      </c>
      <c r="B272" s="3" t="s">
        <v>373</v>
      </c>
      <c r="D272" s="3" t="str">
        <f t="shared" si="10"/>
        <v>NZD  Neuseeländischer Dollar</v>
      </c>
    </row>
    <row r="273" spans="1:4" ht="15" customHeight="1" x14ac:dyDescent="0.25">
      <c r="A273" s="35" t="s">
        <v>341</v>
      </c>
      <c r="B273" s="3" t="s">
        <v>374</v>
      </c>
      <c r="D273" s="3" t="str">
        <f t="shared" si="10"/>
        <v>PHP  Philippinischer Peso</v>
      </c>
    </row>
    <row r="274" spans="1:4" ht="15" customHeight="1" x14ac:dyDescent="0.25">
      <c r="A274" s="35" t="s">
        <v>342</v>
      </c>
      <c r="B274" s="3" t="s">
        <v>375</v>
      </c>
      <c r="D274" s="3" t="str">
        <f t="shared" si="10"/>
        <v>PLN  Polnischer Zloty</v>
      </c>
    </row>
    <row r="275" spans="1:4" ht="15" customHeight="1" x14ac:dyDescent="0.25">
      <c r="A275" s="35" t="s">
        <v>343</v>
      </c>
      <c r="B275" s="3" t="s">
        <v>376</v>
      </c>
      <c r="D275" s="3" t="str">
        <f t="shared" si="10"/>
        <v>RON  Rumänischer Leu (neu)</v>
      </c>
    </row>
    <row r="276" spans="1:4" ht="15" customHeight="1" x14ac:dyDescent="0.25">
      <c r="A276" s="35" t="s">
        <v>344</v>
      </c>
      <c r="B276" s="3" t="s">
        <v>377</v>
      </c>
      <c r="D276" s="3" t="str">
        <f t="shared" si="10"/>
        <v>RUB  Russischer Rubel</v>
      </c>
    </row>
    <row r="277" spans="1:4" ht="15" customHeight="1" x14ac:dyDescent="0.25">
      <c r="A277" s="35" t="s">
        <v>345</v>
      </c>
      <c r="B277" s="3" t="s">
        <v>378</v>
      </c>
      <c r="D277" s="3" t="str">
        <f t="shared" si="10"/>
        <v>SEK  Schwedische Krone</v>
      </c>
    </row>
    <row r="278" spans="1:4" ht="15" customHeight="1" x14ac:dyDescent="0.25">
      <c r="A278" s="35" t="s">
        <v>346</v>
      </c>
      <c r="B278" s="3" t="s">
        <v>379</v>
      </c>
      <c r="D278" s="3" t="str">
        <f t="shared" si="10"/>
        <v>SGD  Singapur Dollar</v>
      </c>
    </row>
    <row r="279" spans="1:4" ht="15" customHeight="1" x14ac:dyDescent="0.25">
      <c r="A279" s="35" t="s">
        <v>347</v>
      </c>
      <c r="B279" s="3" t="s">
        <v>380</v>
      </c>
      <c r="D279" s="3" t="str">
        <f t="shared" si="10"/>
        <v>THB  Thailändischer Baht</v>
      </c>
    </row>
    <row r="280" spans="1:4" ht="15" customHeight="1" x14ac:dyDescent="0.25">
      <c r="A280" s="35" t="s">
        <v>348</v>
      </c>
      <c r="B280" s="3" t="s">
        <v>381</v>
      </c>
      <c r="D280" s="3" t="str">
        <f t="shared" si="10"/>
        <v>TRY  Türkische Lira (neu)</v>
      </c>
    </row>
    <row r="281" spans="1:4" ht="15" customHeight="1" x14ac:dyDescent="0.25">
      <c r="A281" s="35" t="s">
        <v>349</v>
      </c>
      <c r="B281" s="3" t="s">
        <v>382</v>
      </c>
      <c r="D281" s="3" t="str">
        <f t="shared" si="10"/>
        <v>USD  Amerikanischer Dollar</v>
      </c>
    </row>
    <row r="282" spans="1:4" ht="15" customHeight="1" x14ac:dyDescent="0.25">
      <c r="A282" s="35" t="s">
        <v>350</v>
      </c>
      <c r="B282" s="3" t="s">
        <v>383</v>
      </c>
      <c r="D282" s="3" t="str">
        <f t="shared" si="10"/>
        <v>ZAR  Südafrikanischer Rand</v>
      </c>
    </row>
    <row r="283" spans="1:4" ht="15" customHeight="1" x14ac:dyDescent="0.25">
      <c r="A283" s="35" t="s">
        <v>93</v>
      </c>
      <c r="B283" s="3" t="s">
        <v>518</v>
      </c>
      <c r="D283" s="3" t="str">
        <f t="shared" si="10"/>
        <v>NA  Nicht anwendbar</v>
      </c>
    </row>
    <row r="284" spans="1:4" ht="15" customHeight="1" x14ac:dyDescent="0.25">
      <c r="A284" s="37" t="s">
        <v>46</v>
      </c>
      <c r="B284" s="32"/>
      <c r="C284" s="32"/>
      <c r="D284" s="32"/>
    </row>
    <row r="285" spans="1:4" ht="15" customHeight="1" x14ac:dyDescent="0.25">
      <c r="A285" s="35" t="s">
        <v>459</v>
      </c>
      <c r="B285" s="3" t="s">
        <v>460</v>
      </c>
      <c r="D285" s="3" t="str">
        <f t="shared" ref="D285:D288" si="11">CONCATENATE(A285,"  ",B285)</f>
        <v>CORP  Corporate Bonds</v>
      </c>
    </row>
    <row r="286" spans="1:4" ht="15" customHeight="1" x14ac:dyDescent="0.25">
      <c r="A286" s="35" t="s">
        <v>461</v>
      </c>
      <c r="B286" s="3" t="s">
        <v>462</v>
      </c>
      <c r="D286" s="3" t="str">
        <f t="shared" si="11"/>
        <v>GOV  Government Bonds</v>
      </c>
    </row>
    <row r="287" spans="1:4" ht="15" customHeight="1" x14ac:dyDescent="0.25">
      <c r="A287" s="35" t="s">
        <v>96</v>
      </c>
      <c r="B287" s="3" t="s">
        <v>463</v>
      </c>
      <c r="D287" s="3" t="str">
        <f t="shared" si="11"/>
        <v>AGBND  Aggregate Bonds (= Corporate Bonds and Government Bonds)</v>
      </c>
    </row>
    <row r="288" spans="1:4" ht="15" customHeight="1" x14ac:dyDescent="0.25">
      <c r="A288" s="35" t="s">
        <v>93</v>
      </c>
      <c r="B288" s="3" t="s">
        <v>518</v>
      </c>
      <c r="D288" s="3" t="str">
        <f t="shared" si="11"/>
        <v>NA  Nicht anwendbar</v>
      </c>
    </row>
    <row r="289" spans="1:4" ht="15" customHeight="1" x14ac:dyDescent="0.25">
      <c r="A289" s="37" t="s">
        <v>515</v>
      </c>
      <c r="B289" s="32"/>
      <c r="C289" s="32"/>
      <c r="D289" s="32"/>
    </row>
    <row r="290" spans="1:4" ht="15" customHeight="1" x14ac:dyDescent="0.25">
      <c r="A290" s="35" t="s">
        <v>212</v>
      </c>
      <c r="B290" s="3" t="s">
        <v>213</v>
      </c>
      <c r="D290" s="3" t="str">
        <f t="shared" ref="D290:D294" si="12">CONCATENATE(A290,"  ",B290)</f>
        <v>RSHT  Short (Duration 0-3 Jahre)</v>
      </c>
    </row>
    <row r="291" spans="1:4" ht="15" customHeight="1" x14ac:dyDescent="0.25">
      <c r="A291" s="35" t="s">
        <v>214</v>
      </c>
      <c r="B291" s="3" t="s">
        <v>215</v>
      </c>
      <c r="D291" s="3" t="str">
        <f t="shared" si="12"/>
        <v>RMED  Medium (Duration 3-7 Jahre)</v>
      </c>
    </row>
    <row r="292" spans="1:4" ht="15" customHeight="1" x14ac:dyDescent="0.25">
      <c r="A292" s="35" t="s">
        <v>84</v>
      </c>
      <c r="B292" s="3" t="s">
        <v>216</v>
      </c>
      <c r="D292" s="3" t="str">
        <f t="shared" si="12"/>
        <v>RLONG  Long (Duration ab 7 Jahre)</v>
      </c>
    </row>
    <row r="293" spans="1:4" ht="15" customHeight="1" x14ac:dyDescent="0.25">
      <c r="A293" s="35" t="s">
        <v>97</v>
      </c>
      <c r="B293" s="3" t="s">
        <v>217</v>
      </c>
      <c r="D293" s="3" t="str">
        <f t="shared" si="12"/>
        <v>RFLEX  Flexibel (Duration flexibel)</v>
      </c>
    </row>
    <row r="294" spans="1:4" ht="15" customHeight="1" x14ac:dyDescent="0.25">
      <c r="A294" s="35" t="s">
        <v>93</v>
      </c>
      <c r="B294" s="3" t="s">
        <v>518</v>
      </c>
      <c r="D294" s="3" t="str">
        <f t="shared" si="12"/>
        <v>NA  Nicht anwendbar</v>
      </c>
    </row>
    <row r="295" spans="1:4" ht="15" customHeight="1" x14ac:dyDescent="0.25">
      <c r="A295" s="37" t="s">
        <v>514</v>
      </c>
      <c r="B295" s="32"/>
      <c r="C295" s="32"/>
      <c r="D295" s="32"/>
    </row>
    <row r="296" spans="1:4" ht="15" customHeight="1" x14ac:dyDescent="0.25">
      <c r="A296" s="35" t="s">
        <v>464</v>
      </c>
      <c r="B296" s="3" t="s">
        <v>465</v>
      </c>
      <c r="D296" s="3" t="str">
        <f t="shared" ref="D296:D299" si="13">CONCATENATE(A296,"  ",B296)</f>
        <v>MINAA  AAA bis AA</v>
      </c>
    </row>
    <row r="297" spans="1:4" ht="15" customHeight="1" x14ac:dyDescent="0.25">
      <c r="A297" s="35" t="s">
        <v>98</v>
      </c>
      <c r="B297" s="3" t="s">
        <v>466</v>
      </c>
      <c r="D297" s="3" t="str">
        <f t="shared" si="13"/>
        <v>INGR  Investment Grade</v>
      </c>
    </row>
    <row r="298" spans="1:4" ht="15" customHeight="1" x14ac:dyDescent="0.25">
      <c r="A298" s="35" t="s">
        <v>467</v>
      </c>
      <c r="B298" s="3" t="s">
        <v>468</v>
      </c>
      <c r="D298" s="3" t="str">
        <f t="shared" si="13"/>
        <v>NINGR  non Investment Grade</v>
      </c>
    </row>
    <row r="299" spans="1:4" ht="15" customHeight="1" x14ac:dyDescent="0.25">
      <c r="A299" s="35" t="s">
        <v>93</v>
      </c>
      <c r="B299" s="3" t="s">
        <v>518</v>
      </c>
      <c r="D299" s="3" t="str">
        <f t="shared" si="13"/>
        <v>NA  Nicht anwendbar</v>
      </c>
    </row>
    <row r="300" spans="1:4" ht="15" customHeight="1" x14ac:dyDescent="0.25">
      <c r="A300" s="37" t="s">
        <v>513</v>
      </c>
      <c r="B300" s="32"/>
      <c r="C300" s="32"/>
      <c r="D300" s="32"/>
    </row>
    <row r="301" spans="1:4" ht="15" customHeight="1" x14ac:dyDescent="0.25">
      <c r="A301" s="35" t="s">
        <v>469</v>
      </c>
      <c r="B301" s="3" t="s">
        <v>470</v>
      </c>
      <c r="D301" s="3" t="str">
        <f t="shared" ref="D301:D308" si="14">CONCATENATE(A301,"  ",B301)</f>
        <v>SMCAP  Small Caps</v>
      </c>
    </row>
    <row r="302" spans="1:4" ht="15" customHeight="1" x14ac:dyDescent="0.25">
      <c r="A302" s="35" t="s">
        <v>471</v>
      </c>
      <c r="B302" s="3" t="s">
        <v>472</v>
      </c>
      <c r="D302" s="3" t="str">
        <f t="shared" si="14"/>
        <v>LMCAP  Large Caps/Mid Caps</v>
      </c>
    </row>
    <row r="303" spans="1:4" ht="15" customHeight="1" x14ac:dyDescent="0.25">
      <c r="A303" s="35" t="s">
        <v>93</v>
      </c>
      <c r="B303" s="3" t="s">
        <v>518</v>
      </c>
      <c r="D303" s="3" t="str">
        <f t="shared" si="14"/>
        <v>NA  Nicht anwendbar</v>
      </c>
    </row>
    <row r="304" spans="1:4" ht="15" customHeight="1" x14ac:dyDescent="0.25">
      <c r="A304" s="37" t="s">
        <v>43</v>
      </c>
      <c r="B304" s="32"/>
      <c r="C304" s="32"/>
      <c r="D304" s="32"/>
    </row>
    <row r="305" spans="1:4" ht="15" customHeight="1" x14ac:dyDescent="0.25">
      <c r="A305" s="35" t="s">
        <v>473</v>
      </c>
      <c r="B305" s="3" t="s">
        <v>474</v>
      </c>
      <c r="D305" s="3" t="str">
        <f t="shared" si="14"/>
        <v>GRWTH  Growth</v>
      </c>
    </row>
    <row r="306" spans="1:4" ht="15" customHeight="1" x14ac:dyDescent="0.25">
      <c r="A306" s="35" t="s">
        <v>475</v>
      </c>
      <c r="B306" s="3" t="s">
        <v>476</v>
      </c>
      <c r="D306" s="3" t="str">
        <f t="shared" si="14"/>
        <v>VALUE  Value</v>
      </c>
    </row>
    <row r="307" spans="1:4" ht="15" customHeight="1" x14ac:dyDescent="0.25">
      <c r="A307" s="35" t="s">
        <v>477</v>
      </c>
      <c r="B307" s="3" t="s">
        <v>478</v>
      </c>
      <c r="D307" s="3" t="str">
        <f t="shared" si="14"/>
        <v>BLEND  Blend</v>
      </c>
    </row>
    <row r="308" spans="1:4" ht="15" customHeight="1" x14ac:dyDescent="0.25">
      <c r="A308" s="35" t="s">
        <v>93</v>
      </c>
      <c r="B308" s="3" t="s">
        <v>518</v>
      </c>
      <c r="D308" s="3" t="str">
        <f t="shared" si="14"/>
        <v>NA  Nicht anwendbar</v>
      </c>
    </row>
    <row r="309" spans="1:4" ht="15" customHeight="1" x14ac:dyDescent="0.25">
      <c r="A309" s="37" t="s">
        <v>512</v>
      </c>
      <c r="B309" s="32"/>
      <c r="C309" s="32"/>
      <c r="D309" s="32"/>
    </row>
    <row r="310" spans="1:4" ht="15" customHeight="1" x14ac:dyDescent="0.25">
      <c r="A310" s="35" t="s">
        <v>479</v>
      </c>
      <c r="B310" s="3" t="s">
        <v>480</v>
      </c>
      <c r="D310" s="3" t="str">
        <f t="shared" ref="D310:D312" si="15">CONCATENATE(A310,"  ",B310)</f>
        <v>DERH  Derivate nur zur Absicherung</v>
      </c>
    </row>
    <row r="311" spans="1:4" ht="15" customHeight="1" x14ac:dyDescent="0.25">
      <c r="A311" s="35" t="s">
        <v>99</v>
      </c>
      <c r="B311" s="3" t="s">
        <v>481</v>
      </c>
      <c r="D311" s="3" t="str">
        <f t="shared" si="15"/>
        <v>DERHS  Derivate zur Absicherung und als Teil der Anlagestrategie</v>
      </c>
    </row>
    <row r="312" spans="1:4" ht="15" customHeight="1" x14ac:dyDescent="0.25">
      <c r="A312" s="35" t="s">
        <v>83</v>
      </c>
      <c r="B312" s="3" t="s">
        <v>482</v>
      </c>
      <c r="D312" s="3" t="str">
        <f t="shared" si="15"/>
        <v>NEIN  keine Derivate</v>
      </c>
    </row>
    <row r="313" spans="1:4" ht="15" customHeight="1" x14ac:dyDescent="0.25">
      <c r="A313" s="37" t="s">
        <v>511</v>
      </c>
      <c r="B313" s="32"/>
      <c r="C313" s="32"/>
      <c r="D313" s="32"/>
    </row>
    <row r="314" spans="1:4" ht="15" customHeight="1" x14ac:dyDescent="0.25">
      <c r="A314" s="35" t="s">
        <v>83</v>
      </c>
      <c r="B314" s="3" t="s">
        <v>483</v>
      </c>
      <c r="D314" s="3" t="str">
        <f t="shared" ref="D314:D320" si="16">CONCATENATE(A314,"  ",B314)</f>
        <v xml:space="preserve">NEIN  keine </v>
      </c>
    </row>
    <row r="315" spans="1:4" ht="15" customHeight="1" x14ac:dyDescent="0.25">
      <c r="A315" s="35" t="s">
        <v>484</v>
      </c>
      <c r="B315" s="3" t="s">
        <v>485</v>
      </c>
      <c r="D315" s="3" t="str">
        <f t="shared" si="16"/>
        <v>AIK10  bis 10%</v>
      </c>
    </row>
    <row r="316" spans="1:4" ht="15" customHeight="1" x14ac:dyDescent="0.25">
      <c r="A316" s="35" t="s">
        <v>486</v>
      </c>
      <c r="B316" s="3" t="s">
        <v>487</v>
      </c>
      <c r="D316" s="3" t="str">
        <f t="shared" si="16"/>
        <v>AIM10  mehr als 10%</v>
      </c>
    </row>
    <row r="317" spans="1:4" ht="15" customHeight="1" x14ac:dyDescent="0.25">
      <c r="A317" s="37" t="s">
        <v>586</v>
      </c>
      <c r="B317" s="32"/>
      <c r="C317" s="32"/>
      <c r="D317" s="32"/>
    </row>
    <row r="318" spans="1:4" ht="15" customHeight="1" x14ac:dyDescent="0.25">
      <c r="A318" s="35" t="s">
        <v>587</v>
      </c>
      <c r="B318" s="3" t="s">
        <v>588</v>
      </c>
      <c r="D318" s="3" t="str">
        <f t="shared" si="16"/>
        <v>ART6  Artikel 6</v>
      </c>
    </row>
    <row r="319" spans="1:4" ht="15" customHeight="1" x14ac:dyDescent="0.25">
      <c r="A319" s="35" t="s">
        <v>589</v>
      </c>
      <c r="B319" s="3" t="s">
        <v>590</v>
      </c>
      <c r="D319" s="3" t="str">
        <f t="shared" si="16"/>
        <v>ART8  Artikel 8</v>
      </c>
    </row>
    <row r="320" spans="1:4" ht="15" customHeight="1" x14ac:dyDescent="0.25">
      <c r="A320" s="35" t="s">
        <v>591</v>
      </c>
      <c r="B320" s="3" t="s">
        <v>592</v>
      </c>
      <c r="D320" s="3" t="str">
        <f t="shared" si="16"/>
        <v>ART9  Artikel 9</v>
      </c>
    </row>
    <row r="321" spans="1:4" ht="15" customHeight="1" x14ac:dyDescent="0.25">
      <c r="A321" s="37" t="s">
        <v>510</v>
      </c>
      <c r="B321" s="32"/>
      <c r="C321" s="32"/>
      <c r="D321" s="32"/>
    </row>
    <row r="322" spans="1:4" ht="15" customHeight="1" x14ac:dyDescent="0.25">
      <c r="A322" s="35" t="s">
        <v>100</v>
      </c>
      <c r="B322" s="3" t="s">
        <v>488</v>
      </c>
      <c r="D322" s="3" t="str">
        <f t="shared" ref="D322:D327" si="17">CONCATENATE(A322,"  ",B322)</f>
        <v>MARKT  Market Fund</v>
      </c>
    </row>
    <row r="323" spans="1:4" ht="15" customHeight="1" x14ac:dyDescent="0.25">
      <c r="A323" s="35" t="s">
        <v>489</v>
      </c>
      <c r="B323" s="3" t="s">
        <v>490</v>
      </c>
      <c r="D323" s="3" t="str">
        <f t="shared" si="17"/>
        <v>AR  Absolute Return Fund</v>
      </c>
    </row>
    <row r="324" spans="1:4" ht="15" customHeight="1" x14ac:dyDescent="0.25">
      <c r="A324" s="35" t="s">
        <v>491</v>
      </c>
      <c r="B324" s="3" t="s">
        <v>492</v>
      </c>
      <c r="D324" s="3" t="str">
        <f t="shared" si="17"/>
        <v>TR  Total Return Fund</v>
      </c>
    </row>
    <row r="325" spans="1:4" ht="15" customHeight="1" x14ac:dyDescent="0.25">
      <c r="A325" s="35" t="s">
        <v>493</v>
      </c>
      <c r="B325" s="3" t="s">
        <v>494</v>
      </c>
      <c r="D325" s="3" t="str">
        <f t="shared" si="17"/>
        <v>STRUC  Structural Fund</v>
      </c>
    </row>
    <row r="326" spans="1:4" ht="15" customHeight="1" x14ac:dyDescent="0.25">
      <c r="A326" s="35" t="s">
        <v>495</v>
      </c>
      <c r="B326" s="3" t="s">
        <v>496</v>
      </c>
      <c r="D326" s="3" t="str">
        <f t="shared" si="17"/>
        <v>LIFCY  Life Cycle Fund</v>
      </c>
    </row>
    <row r="327" spans="1:4" ht="15" customHeight="1" x14ac:dyDescent="0.25">
      <c r="A327" s="35" t="s">
        <v>93</v>
      </c>
      <c r="B327" s="3" t="s">
        <v>518</v>
      </c>
      <c r="D327" s="3" t="str">
        <f t="shared" si="17"/>
        <v>NA  Nicht anwendbar</v>
      </c>
    </row>
    <row r="328" spans="1:4" ht="15" customHeight="1" x14ac:dyDescent="0.25">
      <c r="A328" s="37" t="s">
        <v>509</v>
      </c>
      <c r="B328" s="32"/>
      <c r="C328" s="32"/>
      <c r="D328" s="32"/>
    </row>
    <row r="329" spans="1:4" ht="15" customHeight="1" x14ac:dyDescent="0.25">
      <c r="A329" s="35" t="s">
        <v>101</v>
      </c>
      <c r="B329" s="3" t="s">
        <v>497</v>
      </c>
      <c r="D329" s="3" t="str">
        <f t="shared" ref="D329:D336" si="18">CONCATENATE(A329,"  ",B329)</f>
        <v>COMMA  Commitment Approach gemäß DerVO</v>
      </c>
    </row>
    <row r="330" spans="1:4" ht="15" customHeight="1" x14ac:dyDescent="0.25">
      <c r="A330" s="35" t="s">
        <v>498</v>
      </c>
      <c r="B330" s="3" t="s">
        <v>499</v>
      </c>
      <c r="D330" s="3" t="str">
        <f t="shared" si="18"/>
        <v>VARAB  VaR absolut gemäß DerVO</v>
      </c>
    </row>
    <row r="331" spans="1:4" ht="15" customHeight="1" x14ac:dyDescent="0.25">
      <c r="A331" s="35" t="s">
        <v>500</v>
      </c>
      <c r="B331" s="3" t="s">
        <v>501</v>
      </c>
      <c r="D331" s="3" t="str">
        <f t="shared" si="18"/>
        <v>VARRE  VaR relativ gemäß DerVO</v>
      </c>
    </row>
    <row r="332" spans="1:4" ht="15" customHeight="1" x14ac:dyDescent="0.25">
      <c r="A332" s="37" t="s">
        <v>531</v>
      </c>
      <c r="B332" s="32"/>
      <c r="C332" s="32"/>
      <c r="D332" s="32"/>
    </row>
    <row r="333" spans="1:4" ht="15" customHeight="1" x14ac:dyDescent="0.25">
      <c r="A333" s="35" t="s">
        <v>102</v>
      </c>
      <c r="B333" s="3" t="s">
        <v>535</v>
      </c>
      <c r="D333" s="3" t="str">
        <f t="shared" si="18"/>
        <v>InvF  Investmentfonds gem. InvFG</v>
      </c>
    </row>
    <row r="334" spans="1:4" ht="15" customHeight="1" x14ac:dyDescent="0.25">
      <c r="A334" s="35" t="s">
        <v>532</v>
      </c>
      <c r="B334" s="3" t="s">
        <v>536</v>
      </c>
      <c r="D334" s="3" t="str">
        <f t="shared" si="18"/>
        <v>ImmoInvF  Immobilienfonds gem. ImmoInvFG</v>
      </c>
    </row>
    <row r="335" spans="1:4" ht="15" customHeight="1" x14ac:dyDescent="0.25">
      <c r="A335" s="35" t="s">
        <v>533</v>
      </c>
      <c r="B335" s="3" t="s">
        <v>537</v>
      </c>
      <c r="D335" s="3" t="str">
        <f t="shared" si="18"/>
        <v>AIF  Alternativer Investment Fonds gem. AIFMG</v>
      </c>
    </row>
    <row r="336" spans="1:4" ht="15" customHeight="1" x14ac:dyDescent="0.25">
      <c r="A336" s="35" t="s">
        <v>534</v>
      </c>
      <c r="B336" s="3" t="s">
        <v>538</v>
      </c>
      <c r="D336" s="3" t="str">
        <f t="shared" si="18"/>
        <v>ImmoAIF  AIF in Immobilien gem. AIFMG</v>
      </c>
    </row>
  </sheetData>
  <printOptions horizontalCentered="1" verticalCentered="1"/>
  <pageMargins left="0.19685039370078741" right="0.19685039370078741" top="0.39370078740157483" bottom="0.59055118110236227" header="0.51181102362204722" footer="0.31496062992125984"/>
  <pageSetup paperSize="9" orientation="portrait" r:id="rId1"/>
  <headerFooter alignWithMargins="0">
    <oddFooter>&amp;L&amp;"Verdana,Standard"&amp;8&amp;K01+000Quelle: OeKB Kapitalmarkt Services&amp;C&amp;"Verdana,Standard"&amp;8&amp;K01+008&amp;F / &amp;A&amp;R&amp;"Verdana,Standard"&amp;8&amp;K01+008Seite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39</vt:i4>
      </vt:variant>
    </vt:vector>
  </HeadingPairs>
  <TitlesOfParts>
    <vt:vector size="42" baseType="lpstr">
      <vt:lpstr>Stammdatenblatt</vt:lpstr>
      <vt:lpstr>How to use und ChangeLog</vt:lpstr>
      <vt:lpstr>Kategorisierungsfelder</vt:lpstr>
      <vt:lpstr>ActStyleManagement</vt:lpstr>
      <vt:lpstr>AllgChar</vt:lpstr>
      <vt:lpstr>Anlageregion</vt:lpstr>
      <vt:lpstr>Anlagewaehrung</vt:lpstr>
      <vt:lpstr>AnlAI</vt:lpstr>
      <vt:lpstr>ArtFMV2015</vt:lpstr>
      <vt:lpstr>Datenweitergabe</vt:lpstr>
      <vt:lpstr>Depotbank</vt:lpstr>
      <vt:lpstr>Derivate</vt:lpstr>
      <vt:lpstr>Stammdatenblatt!Druckbereich</vt:lpstr>
      <vt:lpstr>'How to use und ChangeLog'!Drucktitel</vt:lpstr>
      <vt:lpstr>Kategorisierungsfelder!Drucktitel</vt:lpstr>
      <vt:lpstr>Stammdatenblatt!Drucktitel</vt:lpstr>
      <vt:lpstr>Duration</vt:lpstr>
      <vt:lpstr>Ertragsverwendung</vt:lpstr>
      <vt:lpstr>Fondskat</vt:lpstr>
      <vt:lpstr>Fondstyp</vt:lpstr>
      <vt:lpstr>ImmoInvFG</vt:lpstr>
      <vt:lpstr>InvestmentAG</vt:lpstr>
      <vt:lpstr>ISIN_Typ</vt:lpstr>
      <vt:lpstr>JANEINNA</vt:lpstr>
      <vt:lpstr>JAundNEIN</vt:lpstr>
      <vt:lpstr>KapAktien</vt:lpstr>
      <vt:lpstr>MasterFeeder</vt:lpstr>
      <vt:lpstr>OffenlegungSFDR</vt:lpstr>
      <vt:lpstr>PIF</vt:lpstr>
      <vt:lpstr>Preisberechnung</vt:lpstr>
      <vt:lpstr>Preismeldung</vt:lpstr>
      <vt:lpstr>Rahmenwerk</vt:lpstr>
      <vt:lpstr>Recht</vt:lpstr>
      <vt:lpstr>Rententypen</vt:lpstr>
      <vt:lpstr>Risikomanagement</vt:lpstr>
      <vt:lpstr>RisikoRenten</vt:lpstr>
      <vt:lpstr>Schwerpunktwährung</vt:lpstr>
      <vt:lpstr>SRRI</vt:lpstr>
      <vt:lpstr>StVertreter</vt:lpstr>
      <vt:lpstr>VWG</vt:lpstr>
      <vt:lpstr>Waehrung</vt:lpstr>
      <vt:lpstr>Zielgruppe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Aggregierte Ergebnisse Pensionskassen</dc:title>
  <dc:subject>Pensionskassen</dc:subject>
  <dc:creator>Titulski Katja</dc:creator>
  <dc:description>Aggregierte Ergebnisse Pensionskassen</dc:description>
  <cp:lastModifiedBy>Jakubowski Edith</cp:lastModifiedBy>
  <cp:lastPrinted>2021-07-16T09:54:03Z</cp:lastPrinted>
  <dcterms:created xsi:type="dcterms:W3CDTF">2018-05-03T11:42:05Z</dcterms:created>
  <dcterms:modified xsi:type="dcterms:W3CDTF">2023-10-12T13:17:03Z</dcterms:modified>
</cp:coreProperties>
</file>