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DieseArbeitsmappe"/>
  <mc:AlternateContent xmlns:mc="http://schemas.openxmlformats.org/markup-compatibility/2006">
    <mc:Choice Requires="x15">
      <x15ac:absPath xmlns:x15ac="http://schemas.microsoft.com/office/spreadsheetml/2010/11/ac" url="\\oekb.co.at\fs\abteilung\ESG\intern\Nachhaltigkeit07-999\03 Projekte\57 ESG booklet\"/>
    </mc:Choice>
  </mc:AlternateContent>
  <xr:revisionPtr revIDLastSave="0" documentId="13_ncr:1_{4DFDD201-61DF-4DA3-9EB0-6E35D8240287}" xr6:coauthVersionLast="47" xr6:coauthVersionMax="47" xr10:uidLastSave="{00000000-0000-0000-0000-000000000000}"/>
  <bookViews>
    <workbookView xWindow="-120" yWindow="-120" windowWidth="29040" windowHeight="15720" activeTab="1" xr2:uid="{00000000-000D-0000-FFFF-FFFF00000000}"/>
  </bookViews>
  <sheets>
    <sheet name="Introduction" sheetId="1" r:id="rId1"/>
    <sheet name="Financial hightlights" sheetId="3" r:id="rId2"/>
    <sheet name="Environment (E)" sheetId="4" r:id="rId3"/>
    <sheet name="Social (S)" sheetId="9" r:id="rId4"/>
    <sheet name="Governance (G)" sheetId="11" r:id="rId5"/>
    <sheet name="PAI Indicators" sheetId="12" r:id="rId6"/>
    <sheet name="-Employee training"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4" i="4" l="1"/>
  <c r="F44" i="4"/>
  <c r="E44" i="4"/>
  <c r="D44" i="4"/>
  <c r="C22" i="4"/>
  <c r="C25" i="4"/>
  <c r="C44" i="4" l="1"/>
  <c r="C41" i="4"/>
  <c r="C42" i="4"/>
  <c r="C48" i="4"/>
  <c r="C49" i="4"/>
  <c r="C50" i="4"/>
  <c r="C51" i="4"/>
  <c r="C53" i="4"/>
  <c r="C54" i="4"/>
  <c r="C55" i="4"/>
  <c r="C57" i="4"/>
  <c r="C58" i="4"/>
  <c r="C59" i="4"/>
  <c r="C60" i="4"/>
  <c r="C61" i="4"/>
  <c r="C39" i="4"/>
  <c r="D43" i="4"/>
  <c r="E43" i="4"/>
  <c r="F43" i="4"/>
  <c r="G43" i="4"/>
  <c r="D46" i="4"/>
  <c r="D63" i="4" s="1"/>
  <c r="E46" i="4"/>
  <c r="E64" i="4" s="1"/>
  <c r="F46" i="4"/>
  <c r="F63" i="4" s="1"/>
  <c r="G46" i="4"/>
  <c r="G64" i="4" s="1"/>
  <c r="E63" i="4" l="1"/>
  <c r="C63" i="4" s="1"/>
  <c r="F64" i="4"/>
  <c r="C46" i="4"/>
  <c r="C43" i="4"/>
  <c r="G63" i="4"/>
  <c r="D64" i="4"/>
  <c r="C64" i="4" s="1"/>
  <c r="C34" i="4" l="1"/>
  <c r="D21" i="4"/>
  <c r="C26" i="4" l="1"/>
  <c r="C27" i="4"/>
  <c r="C30" i="4"/>
  <c r="C31" i="4"/>
  <c r="C33" i="4"/>
  <c r="C32" i="4"/>
  <c r="F42" i="7" l="1"/>
  <c r="E42" i="7"/>
  <c r="D42" i="7"/>
  <c r="D101" i="4" l="1"/>
  <c r="E101" i="4"/>
  <c r="C101" i="4"/>
  <c r="E90" i="4"/>
  <c r="D90" i="4"/>
  <c r="C90" i="4"/>
  <c r="C114" i="4" l="1"/>
  <c r="D114" i="4"/>
  <c r="E114" i="4"/>
  <c r="H10" i="3" l="1"/>
  <c r="H7" i="3"/>
  <c r="G7" i="3"/>
  <c r="D10" i="3"/>
  <c r="E10" i="3"/>
  <c r="F10" i="3"/>
  <c r="G10" i="3"/>
  <c r="C10" i="3"/>
  <c r="D7" i="3"/>
  <c r="E7" i="3"/>
  <c r="E18" i="3" s="1"/>
  <c r="F7" i="3"/>
  <c r="C7" i="3"/>
  <c r="C18" i="3" s="1"/>
  <c r="D18" i="3" l="1"/>
  <c r="H18" i="3"/>
  <c r="F18" i="3"/>
  <c r="G18" i="3"/>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<sst xmlns="http://schemas.openxmlformats.org/spreadsheetml/2006/main" count="703" uniqueCount="562">
  <si>
    <t>Introduction</t>
  </si>
  <si>
    <t>Financial highlights</t>
  </si>
  <si>
    <t>Environment (E)</t>
  </si>
  <si>
    <t xml:space="preserve"> -</t>
  </si>
  <si>
    <t>Sources / Links</t>
  </si>
  <si>
    <t>Social (S)</t>
  </si>
  <si>
    <t xml:space="preserve">Employee satisfaction </t>
  </si>
  <si>
    <t>Pay gap between CEO and employees (times)</t>
  </si>
  <si>
    <t>Supreme governing body</t>
  </si>
  <si>
    <t xml:space="preserve">Education and development </t>
  </si>
  <si>
    <t xml:space="preserve">Job-specific development training programmes </t>
  </si>
  <si>
    <t xml:space="preserve">Trainee and internship programmes </t>
  </si>
  <si>
    <t xml:space="preserve">Talent recruitment initiatives </t>
  </si>
  <si>
    <t>Access to external training and education</t>
  </si>
  <si>
    <t>Mentor programme</t>
  </si>
  <si>
    <t>Reported incidents</t>
  </si>
  <si>
    <t>Sources / links</t>
  </si>
  <si>
    <t xml:space="preserve">Safety precautions for employees </t>
  </si>
  <si>
    <t xml:space="preserve">Number of work-related injuries </t>
  </si>
  <si>
    <t>Stress management procedure for employees</t>
  </si>
  <si>
    <t xml:space="preserve">Diversity </t>
  </si>
  <si>
    <t xml:space="preserve">Remuneration policy </t>
  </si>
  <si>
    <t>Governance (G)</t>
  </si>
  <si>
    <t>Board independence and tenure</t>
  </si>
  <si>
    <t xml:space="preserve">Business ethics </t>
  </si>
  <si>
    <t xml:space="preserve">Anti-bribery and corruption programme </t>
  </si>
  <si>
    <t xml:space="preserve">Whistleblower scheme </t>
  </si>
  <si>
    <t xml:space="preserve">Tax </t>
  </si>
  <si>
    <t xml:space="preserve">Systemic risk reporting </t>
  </si>
  <si>
    <t xml:space="preserve">Organisation of risk management </t>
  </si>
  <si>
    <t xml:space="preserve">Reporting on management of changing risk environment </t>
  </si>
  <si>
    <t xml:space="preserve">Reporting on capital planning </t>
  </si>
  <si>
    <t xml:space="preserve">Remuneration </t>
  </si>
  <si>
    <t xml:space="preserve">Director equity policy </t>
  </si>
  <si>
    <t>Board engagement with climate risk</t>
  </si>
  <si>
    <t xml:space="preserve">CEO statement regarding climate change </t>
  </si>
  <si>
    <t xml:space="preserve">Audit and financial reporting </t>
  </si>
  <si>
    <t xml:space="preserve">Independent auditor </t>
  </si>
  <si>
    <t xml:space="preserve">Audit fees </t>
  </si>
  <si>
    <t xml:space="preserve">ESG organisation and management </t>
  </si>
  <si>
    <t xml:space="preserve">Integration of ESG in corporate strategy </t>
  </si>
  <si>
    <t>Stakeholder dialogue</t>
  </si>
  <si>
    <t>Employee training</t>
  </si>
  <si>
    <t>Target related to education and training</t>
  </si>
  <si>
    <t xml:space="preserve">Access to training </t>
  </si>
  <si>
    <t>Partners with educational institutions to develop or deliver joint training programs for staff</t>
  </si>
  <si>
    <t>General training in sustainability</t>
  </si>
  <si>
    <t>Training in governance</t>
  </si>
  <si>
    <t xml:space="preserve">Training in KYC and AML </t>
  </si>
  <si>
    <t>Training programme completion rate (%): prevention of money laundering and terrorist financing</t>
  </si>
  <si>
    <t>Training in compliance and anti-corruption</t>
  </si>
  <si>
    <t>Training programme completion rate (%): information security</t>
  </si>
  <si>
    <t>2024</t>
  </si>
  <si>
    <t>Baseline year 2000</t>
  </si>
  <si>
    <t>Overall GHG emissions</t>
  </si>
  <si>
    <t>Proportion of reduction project (in %)</t>
  </si>
  <si>
    <t>Verified Carbon Standard (VCS) (in %)</t>
  </si>
  <si>
    <t>Gold Standard (in %)</t>
  </si>
  <si>
    <t>Proportion of carbon credits that count as a corresponding adjustment (in %)</t>
  </si>
  <si>
    <t>OeKB bank group carbon credit cancelled in the reporting year</t>
  </si>
  <si>
    <t>Employees in figures</t>
  </si>
  <si>
    <t>female</t>
  </si>
  <si>
    <t>Employees by gender</t>
  </si>
  <si>
    <t>male</t>
  </si>
  <si>
    <t>Employees by contract type and gender</t>
  </si>
  <si>
    <t>employees with permament employment contracts</t>
  </si>
  <si>
    <t>employees with temporary employment contracts</t>
  </si>
  <si>
    <t>of whom women</t>
  </si>
  <si>
    <t>Number of part-time employees (headcount/full-time-equivalent)</t>
  </si>
  <si>
    <t>Number of full-time employees (headcount/full-time-equivalents)</t>
  </si>
  <si>
    <t>Employee turnover rate, including for retirement</t>
  </si>
  <si>
    <t>Total number of employees</t>
  </si>
  <si>
    <t>of whom age group under 30 years</t>
  </si>
  <si>
    <t>of whom age group 30-50 years</t>
  </si>
  <si>
    <t>of whom age group over 50 years</t>
  </si>
  <si>
    <t>Employees in executive roles (absolute figures)</t>
  </si>
  <si>
    <t>Proportion of women in executive roles</t>
  </si>
  <si>
    <t>Proportion of men in executive roles</t>
  </si>
  <si>
    <t>Training and skills development</t>
  </si>
  <si>
    <t>Total training in hours</t>
  </si>
  <si>
    <t>Per employee in hours</t>
  </si>
  <si>
    <t>Average training hours per female employee</t>
  </si>
  <si>
    <t>Average training hours per male employee</t>
  </si>
  <si>
    <t>Work-life balance</t>
  </si>
  <si>
    <t>Family leave</t>
  </si>
  <si>
    <t>Entitlement to claim</t>
  </si>
  <si>
    <t>Total proportion of family leave claimed</t>
  </si>
  <si>
    <t>of whom men</t>
  </si>
  <si>
    <t>Gender pay gap</t>
  </si>
  <si>
    <t>Executives (equated to second and third level of management</t>
  </si>
  <si>
    <t>Other Employees</t>
  </si>
  <si>
    <t>Total for all employees</t>
  </si>
  <si>
    <t>Number of executive members</t>
  </si>
  <si>
    <t xml:space="preserve">Number of non-executive members </t>
  </si>
  <si>
    <t>Executive Board/executive management team</t>
  </si>
  <si>
    <t>Proportion of women in %</t>
  </si>
  <si>
    <t>Supervisory Board</t>
  </si>
  <si>
    <t>Executive Board/executive management team, Supervirsory Board (including members of the Board)</t>
  </si>
  <si>
    <t>Environmental Key Figures</t>
  </si>
  <si>
    <t>Environmental Impacts</t>
  </si>
  <si>
    <t>Export Services</t>
  </si>
  <si>
    <t>Capital Market Services</t>
  </si>
  <si>
    <t>Tourism Services</t>
  </si>
  <si>
    <t>Other Services</t>
  </si>
  <si>
    <t>Total</t>
  </si>
  <si>
    <t>Interest income</t>
  </si>
  <si>
    <t>Interest expenses</t>
  </si>
  <si>
    <t>Net interest income</t>
  </si>
  <si>
    <t>Fee and commission income</t>
  </si>
  <si>
    <t>Fee and commission expenses</t>
  </si>
  <si>
    <t>Net fee and commission income</t>
  </si>
  <si>
    <t>Net credit risk provisions</t>
  </si>
  <si>
    <t>Net gain or loss on financial instruments measured at fair value trough profit or loss</t>
  </si>
  <si>
    <t>Net gain or loss on the derecognition of financial instruments not measured at fair value through profit or loss</t>
  </si>
  <si>
    <t>Current income from investments in other unconsolidated companies</t>
  </si>
  <si>
    <t>Share of profit or loss of equity-accounted investments, net of tax</t>
  </si>
  <si>
    <t>Administrative expenses</t>
  </si>
  <si>
    <t>Other operating income</t>
  </si>
  <si>
    <t>Profit before tax</t>
  </si>
  <si>
    <t>Segment assets</t>
  </si>
  <si>
    <t>Segment liabilities</t>
  </si>
  <si>
    <t>€ thousand (2024)</t>
  </si>
  <si>
    <t>Sustainable Products</t>
  </si>
  <si>
    <t>Sustainable Loans</t>
  </si>
  <si>
    <t>Sustainable Bonds</t>
  </si>
  <si>
    <t>ESG Due Diligence</t>
  </si>
  <si>
    <t xml:space="preserve">Responsible Investments
</t>
  </si>
  <si>
    <t xml:space="preserve">Responsible Investment Policy
</t>
  </si>
  <si>
    <t>Environmental Targets</t>
  </si>
  <si>
    <t>Environmental Targets OeKB</t>
  </si>
  <si>
    <t>Environmental Targets OeEB</t>
  </si>
  <si>
    <t>Environmental Targets OeHT</t>
  </si>
  <si>
    <t>The progress and the degree of achievement are reviewed every six months as part of internal and external audits in order to ensure that the objectives are met. The progress report is published annually in the sustainability report.</t>
  </si>
  <si>
    <t>Waste Generation</t>
  </si>
  <si>
    <t>Total (in m³)</t>
  </si>
  <si>
    <t>Annual Water Consumption</t>
  </si>
  <si>
    <t>Waste Type (in kg)</t>
  </si>
  <si>
    <t>Paper</t>
  </si>
  <si>
    <t>Glass</t>
  </si>
  <si>
    <t>Plastics</t>
  </si>
  <si>
    <t>Metals</t>
  </si>
  <si>
    <t>Residual Waste</t>
  </si>
  <si>
    <t>Green bonds in our investment portfolio</t>
  </si>
  <si>
    <t>Total leaves, including for retirement</t>
  </si>
  <si>
    <t>In 2022, an internal employee survey was conducted to assess key aspects of job satisfaction, organizational culture, and employer attractiveness. The results provide insights into how employees perceive their work environment and the company’s benefits.</t>
  </si>
  <si>
    <t>Satisifaction with OeKB Bank Group in %</t>
  </si>
  <si>
    <t>"Overall, I enjoy working for this company"</t>
  </si>
  <si>
    <t xml:space="preserve">     Fully agree</t>
  </si>
  <si>
    <t xml:space="preserve">     Partially agree</t>
  </si>
  <si>
    <t xml:space="preserve">     Disagree</t>
  </si>
  <si>
    <t>Grease trap contents</t>
  </si>
  <si>
    <t>Electronic waste</t>
  </si>
  <si>
    <t>Bulky waste</t>
  </si>
  <si>
    <t>Kitchen and canteen waste</t>
  </si>
  <si>
    <t>Plant-based food and beverage residues (coffee, …)</t>
  </si>
  <si>
    <t>Waste oil (from company kitchen)</t>
  </si>
  <si>
    <t>Toner cartridges</t>
  </si>
  <si>
    <t>Construction site waste</t>
  </si>
  <si>
    <t>Other non-hazardous waste</t>
  </si>
  <si>
    <t>Old mobile phones</t>
  </si>
  <si>
    <t>Fluorescent tubes</t>
  </si>
  <si>
    <t>Residual printing inks</t>
  </si>
  <si>
    <t>Developers, fixers</t>
  </si>
  <si>
    <t>Waste oils</t>
  </si>
  <si>
    <t>Monitor devices</t>
  </si>
  <si>
    <t>Electrical electronic waste</t>
  </si>
  <si>
    <t>Cooling and air conditioning units</t>
  </si>
  <si>
    <t>Refrigerants</t>
  </si>
  <si>
    <t>Asbestos waste</t>
  </si>
  <si>
    <t>Other hazardous waste</t>
  </si>
  <si>
    <t>Other Recyclables*</t>
  </si>
  <si>
    <t>Hazardous Waste*</t>
  </si>
  <si>
    <t>Own Operations</t>
  </si>
  <si>
    <t>Our Responsibility in Daily Operations</t>
  </si>
  <si>
    <t>The OeKB Group has long been committed to integrating sustainability into its day-to-day operations. A key focus is on environmentally responsible and resource-efficient practices at all company sites. Efforts include the optimization of cleaning agents, the use of low-emission materials such as environmentally friendly carpet tiles, and the implementation of innovative solutions that reduce CO₂ emissions during daily business activities. A structured environmental management approach supports ongoing improvements and the implementation of concrete measures. This includes continuous monitoring of energy consumption, raising employee awareness, and aligning operations with recognized sustainability standards. Supplier evaluations also incorporate environmental criteria such as energy efficiency, recyclability, and adherence to global sustainability initiatives. All procurement staff receive regular training to ensure these standards are applied in practice.</t>
  </si>
  <si>
    <t>Energy Management</t>
  </si>
  <si>
    <t>Certificates</t>
  </si>
  <si>
    <t>*Detailed breakdown</t>
  </si>
  <si>
    <t>Total per employee</t>
  </si>
  <si>
    <t>The OeKB building received certification under the European Commission’s GreenBuilding Programme in recognition of its exemplary energy efficiency. The certification acknowledged the implementation of advanced structural and technical measures to achieve substantial reductions in energy consumption. While the programme has since concluded, OeKB remains committed to maintaining these high standards and continuously enhancing its energy performance.</t>
  </si>
  <si>
    <t>Indirect electricity emissions</t>
  </si>
  <si>
    <t>Indirect district heating emissions</t>
  </si>
  <si>
    <t xml:space="preserve"> - </t>
  </si>
  <si>
    <t xml:space="preserve">Location-based gross Scope 2 GHG emissions </t>
  </si>
  <si>
    <t xml:space="preserve">Gross scope 1 GHG emissions </t>
  </si>
  <si>
    <t xml:space="preserve">Market-based gross Scope 2 GHG emissions </t>
  </si>
  <si>
    <t xml:space="preserve">Gross scope 3 GHG emissions </t>
  </si>
  <si>
    <t xml:space="preserve">Overall GHG emissions (location-based) </t>
  </si>
  <si>
    <t>Emissions Compensation Projects</t>
  </si>
  <si>
    <t>To offset its 2024 emissions totaling 928 t CO₂e, the OeKB Group will support three certified climate protection projects in 2025. OeKB contributes to two ClimatePartner projects: "Africa emPOWERing," which promotes renewable energy in several African countries, and a combination project that offsets one tonne of CO₂ while planting one tree in Austria for each tonne. OeEB supports a First Climate project that provides access to clean drinking water in Africa, thereby reducing emissions from boiling water and improving public health. All selected projects are certified (VCS or Gold Standard) and support multiple UN Sustainable Development Goals.</t>
  </si>
  <si>
    <t>The Staff Council at OeKB represents the interests of all employees, supports them with any employment law issues and enters into works agreements with OeKB. All seven members of the Staff Council are also delegated to the Supervisory Board. The Staff Council makes an important contribution towards the corporate culture and working atmosphere. A Staff Council at OeEB for the purposes of representing the interests of employees was first elected at the end of November 2017, and was re-elected in November 2022. It is made up of four members (of the Staff Council) and four substitute members. Two of its members are delegated to the Supervisory Board in accordance with the statutory requirements. The members of the Staff Council are also involved in the certification process as part of the ‘berufundfamilie’ audit. The whistleblowing works agreement and flexible working hours works agreement were entered into in 2023. OeKB CSD has had a Staff Council to represent employee interests since 2020. It is made up of three members (of the Staff Council) and three substitute members. Two members of the Staff Council are delegated to the Supervisory Board of OeKB CSD in accordance with the statutory requirements. The Staff Council at OeKB and OeKB CSD have entered into a cooperation agreement which means that employees of OeKB CSD can make use of the same services and take part in the events.</t>
  </si>
  <si>
    <t xml:space="preserve">Corporate Volunteering </t>
  </si>
  <si>
    <t xml:space="preserve">The assessment of psychological strains in the workplace in 2023 resulted in numerous improvement measures which were implemented directly in the departments. A key measure resulting from the assessment involved workshops on the topics of resilience and stress accompanied by occupational psychologists, which were started in autumn 2024 and will continue in 2025. 
Employees have a free employee assistance programme available to them. The 
company Mavie offers coaching, counselling and information on professional and 
private matters that are provided anonymously and in strict confidence. A number of presentations were offered as part of this, including on topics such as ‘Courage and inner strength’ and ‘Back to restful sleep’. 
We have had a successful reintegration management programme in place for many 
years for employees returning to work following longer periods of illness. This means 
that our employees can gradually return to the workplace by working part-time with 
the same salary that they had before their illness. Our occupational doctor is involved 
in this process. </t>
  </si>
  <si>
    <t>The OeKB bank group offers vocational days for secondary school pupils, mandatory internship placements for students at universities of applied science, and general placements during the holi_x0002_day months. In this way, we wish to make a social contribution to training young people.</t>
  </si>
  <si>
    <t>Managerial and talent development training</t>
  </si>
  <si>
    <t>Training on diversity</t>
  </si>
  <si>
    <t>Enquiries were made to the usual extent, e.g. to the Staff Council. None of the en_x0002_quiries triggered a special audit process by Internal Audit. Any audit of this type would be triggered following a proposal from the members of the Executive Board. There are no material proceedings (including legal complaints) pending against the 
OeKB bank group.</t>
  </si>
  <si>
    <t>Both anonymous and non-anonymous complaints and whistleblowing systems have been established for employees through works agreements. It is important for us as an employer to provide a space for our employees for their concerns and complaints. We have also implemented various feedback mechanisms which give employees the opportunity to provide anonymous and non-anonymous feedback regarding development, employment matters, training and similar issues depending on the respective system. The People &amp; Culture department and the Staff Council are also available as contacts for personal discussions on employment matter</t>
  </si>
  <si>
    <t xml:space="preserve">In 2024, no relevant complaints about OeKB AG, OeEB and OeKB CSD were reported via the Oesterreichische Nationalbank (OeNB) reporting platform. </t>
  </si>
  <si>
    <t>Grievance</t>
  </si>
  <si>
    <t>Transparent communication and an open dialogue with our stakeholders are key 
factors both for management as well as for employees when it comes to identifying 
their needs and taking these into account. 
We therefore engage in regular discussions with our various stakeholder groups on 
current topics. We discuss their points of view and gain a comprehensive picture of 
current challenges and future issues. We incorporate the results into our strategic 
and operational work. The interests and needs of our stakeholders are also reflected 
in our Group strategic objectives. This applies both to their preferences with regard 
to our collaboration (e.g. increased digitalisation) as well as to further development 
of existing products and services and the creation of new ones. Examples of this 
include Export Invest Green and Beteiligungsfinanzierung Green, Export Invest 
Green Energy and the OeKB &gt; ESG Data Hub.</t>
  </si>
  <si>
    <t>Achievement of the strategic objectives and the measures contributing towards 
these are reported to the Executive Board and executive management teams at the 
OeKB bank group and the management team of OeKB AG on a regular basis in the 
Group ESG Board and are also monitored by Internal Audit. The strategic objectives 
and the development of actions are among other things derived from the impacts, 
risks and opportunities that have been identified. This ensures that monitoring takes 
place. The Group ESG Board takes decisions on strategy, priorities, governance and 
KPIs as well as policies.</t>
  </si>
  <si>
    <t>Group ESG Board</t>
  </si>
  <si>
    <t>ESG governance structure  - 
Implementation and monitoring of the ESG strategy</t>
  </si>
  <si>
    <t xml:space="preserve">The report was subjected to an external audit with limited assurance by Ernst &amp; Young with regard to sustainability reporting in accordance with NaDiVeG, the requirements under Article 8 of the EU Taxonomy Regulation and compliance with the European Sustainability Reporting Standards. </t>
  </si>
  <si>
    <t>Separate Sustainability Report</t>
  </si>
  <si>
    <t>In the event of an unfavourable or negative financial performance and earnings position, the executive management and/or the Supervisory Board (Remuneration 
Committee) reserves the right to reduce the variable remuneration and the deferred 
bonus payments, which may also be cancelled altogether in accordance with the 
statutory regulations (malus/clawback rule). Corresponding clawback provisions 
have been agreed with the members of the executive management team for special 
circumstances involving non-sustainable performance or serious misconduct, such 
as material breaches of the law or actions that have resulted in a specific risk to the 
company’s economic position.</t>
  </si>
  <si>
    <t xml:space="preserve">Malus/Claw back </t>
  </si>
  <si>
    <t>The variable remuneration of the executive management team is calculated based 
on the key indicators of consolidated profit, cost/income ratio, risk-bearing capacity 
and achievement of agreed strategic objectives. The strategic objectives are set in 
advance for the respective year by the Remuneration Committee and are weighted 
at a certain percantage rate. Details about rates and sustainability-related objectives are described in our sustainability report.</t>
  </si>
  <si>
    <t xml:space="preserve">Variable remuneration and 
remuneration linked to sustainability </t>
  </si>
  <si>
    <t xml:space="preserve">A Remuneration Committee has been set up within the Supervisory Board at OeKB, with the remuneration policy submitted for approval to this Committee, which monitors compliance and reports on this to the Supervisory Board. The Remuneration Committee is also responsible for measuring performance according to the key indicators defined in the remuneration policy and in line with the strategic objectives and for allocating variable remuneration to the Executive Board. </t>
  </si>
  <si>
    <t>Remunaration committee</t>
  </si>
  <si>
    <t xml:space="preserve">The remuneration policy governs the fixed and variable remuneration for the Executive Board/executive management team and employees of OeKB and the OeKB bank group. It is available on the intranet for all employees of the OeKB bank group. 
Information on the remuneration policy can also be found on our website. OeKB’s Executive Board defines the remuneration policy at OeKB, which represents a guideline for the entire OeKB bank group. This remuneration policy is reviewed once each year, and was most recently reviewed in March 2024. </t>
  </si>
  <si>
    <t>Diretors' Dealings</t>
  </si>
  <si>
    <t xml:space="preserve">Board of Executive Directors and supervisory boards of the Oesterreichische Kontrollbank AG must report when they or persons closely related to them acquire financial instruments issued by OeKB. Current transactions are publicly available on OeKB's website.
</t>
  </si>
  <si>
    <t>The remuneration of the Executive Board includes salaries, a variable component based on the success of the company, benefits in kind, and payments for defined-contribution benefits after the end of the employment relationship. No active member of the Executive Board had entitlements under defined-benefit plans in 2024. 
OeKB Group did not offer share-based payment. The members of the Executive Board and Supervisory Board did not receive any loans or guarantees from OeKB Group during the financial year 2024, as in the prior year.</t>
  </si>
  <si>
    <t>Board members' compensation</t>
  </si>
  <si>
    <t>Capital planning is carried out in accordance with the Capital Requirements Regulation (CRR, EU No. 575/2013) and includes the ongoing monitoring of own funds and capital adequacy. Key figures such as the Tier 1 capital ratio are regularly calculated to assess the institution’s ability to absorb losses. The process incorporates internal risk assessments, regulatory capital requirements, and stress testing to ensure the bank remains well-capitalised under various scenarios.</t>
  </si>
  <si>
    <t>OeKB uses a comprehensive risk management framework to address changes in the risk environment. The process is governed by a Group-wide risk policy and strategy, reviewed annually by the Executive Board in coordination with the Chief Risk Officer. Risks are assessed using economic capital models, including credit, market, and operational risks, and are supplemented with regular stress tests and scenario analyses. Capital adequacy is monitored using both going and gone concern perspectives. All findings are integrated into the ongoing reporting to the Executive Board and the Risk Committee of the Supervisory Board.</t>
  </si>
  <si>
    <t>Sustainability risk</t>
  </si>
  <si>
    <t>Liquidity risk</t>
  </si>
  <si>
    <t>Non-financial risks and operational risks</t>
  </si>
  <si>
    <t>Business risk</t>
  </si>
  <si>
    <t>Credit risk</t>
  </si>
  <si>
    <t>Market risk</t>
  </si>
  <si>
    <t>One central guideline of the risk management framework is the risk policy and strategy of OeKB Group, which the Executive Board formulates and adopts in coordination with the Chief Risk Officer (CRO) and in consultation with the Risk Committee of the Supervisory Board on an annual basis in line with the business strategy. The risk policy and strategy set out the risk management principles, the key features of the risk management organisation, the risk appetite, and the principles for the measurement, management, and limitation of the defined risk categories and the integration of sustainability factors. In this manner, the Executive Board ensures the uniform management of risks throughout the OeKB Group.</t>
  </si>
  <si>
    <t>Guideline structure</t>
  </si>
  <si>
    <t>Risk Management</t>
  </si>
  <si>
    <t xml:space="preserve">The Executive Board bears overall responsibility for the establishment of an adequate, functional, and holistic risk management system that covers all material operational and business risks of OeKB Group. It meets this 
obligation by enacting suitable organisational measures as well as by providing a suitable guideline structure. </t>
  </si>
  <si>
    <t>Risk management framework</t>
  </si>
  <si>
    <t xml:space="preserve">Conflicts of interest </t>
  </si>
  <si>
    <t>To prevent money laundering and financing of terrorism and to identify possibly sensitive areas, the activities of the OeKB Group were screened down to the smallest detail.
*Detailed procedures regarding these transactions are laid down in OeKB's relevant specific internal rules. The legal regulations are constantly being monitored. If these should change, the internal processes are also modified correspondingly.
*Staff members of the OeKB Group whose duties include tasks relevant to money laundering undergo regular trainings.
*Even those who are not exposed to activities potentially relevant to money laundering are informed of the money laundering regulations. The internal auditing office reviews compliance with the regulations annually.
*OeKB works directly with the anti-money laundering coordination centre of the Austrian banking association in this area.
*All employees in management positions (heads of departments) are aware of the precautions to combat money laundering in both personnel and technical terms. Their implementation is regularly reviewed.</t>
  </si>
  <si>
    <t>OeKB Guidelines on prevention of money laundering and financing of terrorism</t>
  </si>
  <si>
    <t>The whistleblowing system enables OeKB group's employees and other (contractually) affiliated partners to report a reasonable suspicion of misconduct anonymously and with protection from any negative consequences. The aim is also to ensure that potential misconduct that is likely to damage OeKB group's reputation and business is reported at an early stage and appropriately investigated, and that necessary measures to remedy such misconduct can be taken by the OeKB group in a timely manner.</t>
  </si>
  <si>
    <t xml:space="preserve">In accordance with the Code of Conduct, the OeKB bank group maintains a strict 
zero-tolerance policy towards illegal and unethical business practices, particularly 
those involving bribery and corruption. Our membership of ‘Transparency International Austria’ underlines our strong zero-tolerance stance on corruption.
In its business with exporting companies, OeKB is subject to the anti-corruption regulations required by the OECD. You can read here which test procedures are used here and what measures we are taking.
</t>
  </si>
  <si>
    <t xml:space="preserve">Training takes place constantly on expertise in the ESG area. Regulatory topics, including sustainability topics are covered for the Supervisory Board, the management team and key staff within the scope of the annual OeKB bank group training plan. The plan is based around the FMA circular on the suitability test for management, Supervisory Board and key staff, which has been incorporated accordingly into the OeKB bank group’s Fit &amp; Proper Policy. Sustainability topics form part of regular Fit &amp; Proper training sessions (including with involvement from an external consultant). The OeKB bank group also offers e-learning courses that include sustainability topics to its Supervisory Boards, management teams and key staff. </t>
  </si>
  <si>
    <t>Training on ESG</t>
  </si>
  <si>
    <t>ESG and Climate Risk Competences</t>
  </si>
  <si>
    <t xml:space="preserve">All members of the Supervisory Board and Executive Board have many years of experience in leading roles in strategic management in the banking sector. The divisions include Export Financing and Project Business, Corporate Customers, Strategic Risk Management, Finance, Legal and Compliance, Corporate and Investment Banking, Treasury Management and Capital Markets. </t>
  </si>
  <si>
    <t>Compentences</t>
  </si>
  <si>
    <t>Competencies, Training and Diversity of Supervisory and Executive Board</t>
  </si>
  <si>
    <t xml:space="preserve">The Executive Boards and executive management teams in the OeKB bank group are responsible for managing the companies in accordance with the principles of good corporate governance. This is ensured through clear allocation of management and leadership tasks, internal controls by Internal Audit and comprehensive risk management as described in detail in the Annual Financial Report (Note 37). The Executive Board of OeKB manages the company under its own responsibility and consists of two members. It adopts its resolutions in compliance with all relevant legal regulations, the provisions of the Articles of Association and its rules of procedure. The breakdown of the business divisions and the cooperation of the Executive Board are governed in the rules of procedure. The Executive Board at OeKB separates the business divisions clearly into front office (under the responsibility of Helmut Bernkopf) and back office (under the responsibility of Angelika Sommer-Hemetsberger) in order to meet the latest market and regulatory requirements in the current challenging economic environment. </t>
  </si>
  <si>
    <t>Executive Board</t>
  </si>
  <si>
    <t>The Supervisory Board meets at least four times per financial year. It supervises 
the Executive Board and the management teams and supports these in managing 
the company, in particular with regard to decisions of fundamental importance in 
accordance with the provisions of the Austrian Stock Corporation Act and the Austrian Limited Liability Companies Act and the respective rules of procedure of the companies in the OeKB bank group. The companies of the OeKB bank group are managed in each case by an Executive Board (OeKB and OeEB) or an executive management team (OeKB CSD and OeHT). They inform their respective Supervisory Boards about all relevant issues of business development on a regular, timely and comprehensive basis, including the risk situation, risk management and current sustainability topics in their company or in the material Group Companies in accordance with the Austrian Stock Corporation Act or the Austrian Limited Liability Companies Act.</t>
  </si>
  <si>
    <t>Board roles and responsibilities</t>
  </si>
  <si>
    <t>Percentage of women on the Supervisory Board</t>
  </si>
  <si>
    <t>Percentage of independent board members in the working committee</t>
  </si>
  <si>
    <t>Percentage of independent board members in the risk committee</t>
  </si>
  <si>
    <t>Percentage of independent board members in the nomination committee</t>
  </si>
  <si>
    <t>Percentage of independent board members in the remuneration committee</t>
  </si>
  <si>
    <t>Percentage of independent board members in the audit committee</t>
  </si>
  <si>
    <t>Independent board chair</t>
  </si>
  <si>
    <t>Composition and roles of Executive Board and Supervisory Board (name, term of office, tenure)</t>
  </si>
  <si>
    <t>Ownership structure</t>
  </si>
  <si>
    <t>Facts and Figures</t>
  </si>
  <si>
    <t xml:space="preserve">Grievance reporting (employees) </t>
  </si>
  <si>
    <t xml:space="preserve">We promote the green transformation through a regulated minimum proportion of green bonds in the proprietary portfolio: the share of ESG in the portfolio must be greater than 35%, for new investments the share of ESG must be at least 50%. </t>
  </si>
  <si>
    <t>OeKB bank group carbon credits to be cancelled in the future</t>
  </si>
  <si>
    <t>Climate Scenario Analysis - Resilience Analysis</t>
  </si>
  <si>
    <t>A tax compliance management system (TCMS) was implemented in the OeKB bank group in orientation towards the Tax Control System Audit Ordinance (SKS-PV) that is in force in Austria. 
The TCMS contains all basic requirements of the SKS-PV, though the scope of the description and the detail level of each basic element depend on the concrete operational requirements of the respective member of the OeKB bank group.
The TCMS covers the total of all measures (processes and process steps) that ensure that the tax bases for the respective tax types are reported in the correct amount and that the applicable taxes are remitted on time and in the correct amount. 
The TCMS must meet the requirements of the company and is part of the respective internal control system.
Because of its international business activities, OeEB also orients itself towards the EDFI group’s common principles for responsible tax practices and clarifies in its Posi_x0002_tion on Tax Good Governance, Anti-Money Laundering and Combating the Financ_x0002_ing of Terrorism that it invests according to responsible tax standards, and how the tax responsibility for the financed projects is assessed.</t>
  </si>
  <si>
    <t xml:space="preserve">Our “OeKB e-academy” offers a wide range of online training courses, in addition employees can – after approval of their heads of department- also attend external seminars, webinars and conferences. A certain amount of the training budget is specifically dedicated to job-specific development programmes. </t>
  </si>
  <si>
    <t xml:space="preserve">In 2024 and 2025 OeKB Group participated in the MyAbility Talent programme. </t>
  </si>
  <si>
    <t xml:space="preserve">Employees are given the opportunity to take part in external specialist seminars and further training courses. We also offer specific external seminars and trainings for exclusively women to strengthen female empowerment and diversity. 
</t>
  </si>
  <si>
    <t xml:space="preserve">We offer a mentoring programme für newly appointed managers in leadership positions and a buddy system for new employees. </t>
  </si>
  <si>
    <t>Employees with Disabilities</t>
  </si>
  <si>
    <t>Staff Council</t>
  </si>
  <si>
    <t>- In order to reduce the GHG emissions of the subsidised companies, OeHT investment loans were approved with at least 15% of project costs (during the period 2025-2027), which can be classified as costs for environmentally sustainable measures according to the current definition of the European Investment Bank (EIB).</t>
  </si>
  <si>
    <t xml:space="preserve">ESG and sustainability training programme for supervisory board, management, key staff and employees </t>
  </si>
  <si>
    <t>Training programme completion rate (%): ESG and sustainability supervisory board, management and key staff</t>
  </si>
  <si>
    <t>Training programme completion rate (%): ESG and sustainability employees</t>
  </si>
  <si>
    <t>Social Targets</t>
  </si>
  <si>
    <t>Source</t>
  </si>
  <si>
    <t>Available to all employees on our intranet</t>
  </si>
  <si>
    <t xml:space="preserve">The Executive Board, management team and key staff have the professional expertise required based on their many years of individual experience in the banking sector. Most members of the Executive Board and Supervisory Board have a high level of expertise in the ESG area. Based on their own self-assessment, seven shareholder representatives have a high level of knowledge of sustainability, seven shareholder representatives have a moderate level of knowledge and one shareholder representative has a low level of knowledge.
</t>
  </si>
  <si>
    <t>Sustainability risks constitute a fixed component of the risk report to the Risk Committee within OeKB’s Supervisory Board. The Group Asset Liability Committee (ALCO), which meets quarterly, also discusses ESG topics in relation to the company’s own portfolio, e.g. in order to evaluate the ESG bond component in the company’s own investments.</t>
  </si>
  <si>
    <t xml:space="preserve">with its fully consolidated subsidiaries Oesterreichische Entwicklungsbank AG (OeEB </t>
  </si>
  <si>
    <t xml:space="preserve">– The Development Bank of Austria), OeKB CSD GmbH (OeKB CSD) and Österreichische Hotel- und Tourismusbank GmbH (OeHT). </t>
  </si>
  <si>
    <t>Oesterreichische Kontrollbank AG (OeKB) is a key pillar of Austria’s financial infrastructure. As a central provider of financial and information services to exporters, the capital market, and the Republic of Austria, OeKB combines economic expertise with a strong sense of public responsibility.</t>
  </si>
  <si>
    <t>OeHT</t>
  </si>
  <si>
    <t>OeKB CSD GmbH</t>
  </si>
  <si>
    <t xml:space="preserve">OeEB was founded in March 2008 as the development bank of the Republic of Austria. With a public mandate OeEB works for better living conditions in developing countries. Every project supported by OeEB contributes to local, sustainable development. Sustainable business and sustainable growth are our tools for maintaining and developing economic, ecological and social progress. </t>
  </si>
  <si>
    <t>Timeline</t>
  </si>
  <si>
    <t xml:space="preserve"> - Performance of regular climate stress tests with measures derived (downstream)</t>
  </si>
  <si>
    <t>2025-2027</t>
  </si>
  <si>
    <t>2025-2030</t>
  </si>
  <si>
    <t>2025-2028</t>
  </si>
  <si>
    <t xml:space="preserve"> - Ensure climate-friendly alignment of internal processes in line with the Paris Alignment Policy Paper (downstream, OECD, DAC countries); 
</t>
  </si>
  <si>
    <t xml:space="preserve"> - Net-zero target by 2040 (downstream); 
</t>
  </si>
  <si>
    <t xml:space="preserve"> - Play a pioneering role in strategic discussions on climate at the EDFI level and support customers in the transition process (downstream, OECD, DAC countries); 
</t>
  </si>
  <si>
    <t xml:space="preserve"> - Environmentally-friendly focus for internal processes (own operations);</t>
  </si>
  <si>
    <t>2024-2028</t>
  </si>
  <si>
    <t xml:space="preserve">Overall GHG emissions (market-based) </t>
  </si>
  <si>
    <t>Proportion of removal projects (in %)</t>
  </si>
  <si>
    <t>Proportion of projects within the EU (in %)</t>
  </si>
  <si>
    <t>Batteries, rechargeable batteries</t>
  </si>
  <si>
    <t xml:space="preserve">Energy management efforts focus primarily on the OeKB-owned buildings, especially the main office in Strauchgasse, where the greatest potential for impact exists. The switch to green electricity took place back in 2005, and various initiatives - such as the "Future Office" project - have since led to substantial energy savings. Office refurbishments, the use of LED lighting, and optimization of heating and cooling systems all contribute to reducing overall energy demand. A particular highlight is the use of waste heat from the company’s data center to heat the Strauchgasse building whenever outdoor temperatures are above 8 °C. In March 2023, a high-temperature heat pump was added to the system, enabling the use of previously untapped waste heat for the building’s heating and hot water supply. This solution, combined with optimized cooling, reduces district heating demand by 40-50 %. 
</t>
  </si>
  <si>
    <t xml:space="preserve"> - Implement initial-sector specific transition plans and  review these plans on a regular basis (downstream);</t>
  </si>
  <si>
    <t xml:space="preserve"> - Make an ambitious contribution to international climate finance (downstream, OECD, DAC countries); 
</t>
  </si>
  <si>
    <t xml:space="preserve">Our Sustainability Bond Team, a cross-departmental and cross-bank team of experts, continuously evaluates those projects that are suitable for sustainability bonds. The Sustainable Financing Framework with mandatory guidelines for issuing sustainable bonds and clear rules for the use of the proceeds generated forms the basis for issuing green bonds, social bonds or sustainability bonds. These are bonds whose proceeds are used exclusively for (re)financing environmental and social projects or a combination of both. At present it defines criteria in nine green and three social categories for suitable projects and focuses on the following topics: renewable energies, energy efficiency, preventing and avoiding environmental pollution, environmentally sustainable resource management, sustainable water management, clean transport, climate change adaptation measures, promoting job creation, access to basic social services such as healthcare and education and basic infrastructures in developing countries. It was audited and certified externally by Sustainalytics, one of the leading impartial ESG (environmental, social, governance) and corporate governance research companies. The framework complies with the market standard and the International Capital Market Association (ICMA) Sustainable Bond Standards. All bonds carry the unconditional and explicit guarantee from the Republic of Austria. Sustainalytics certified the Impact Report 2024 and therefore the correct use of funds for all sustainability bonds. </t>
  </si>
  <si>
    <t xml:space="preserve">Grievance reporting (customers) </t>
  </si>
  <si>
    <t xml:space="preserve"> - We raise awareness: 100% of executives undergo mandatory training on DEI once per year. A DEI event / DEI training is organised once per year for all employees. (own operations)</t>
  </si>
  <si>
    <t>2025-2030 / 2030</t>
  </si>
  <si>
    <t>2025-2026</t>
  </si>
  <si>
    <t>The OeKB bank group is actively committed to equal treatment of different stakeholder
groups within the workforce. This includes offering employees the opportunity to contact our representative for disabled people directly with any concerns or queries regarding the integration of people with disabilities so that they can receive customised support and advice.
We gathered our first experiences with hiring an intern who uses a wheelchair in 2020 and 2021. In future, we will offer at least one holiday position to a person with a disability every summer. If employees become disabled during their career with us, it goes without saying that we as an employer will support these colleagues with their new needs.
We are planning a barrier-free Internet and intranet, and a barrier free restroom on each floor of the Strauchgasse building as part of the Future Office renovations.
We publish all job vacancy postings on the inclusive job platform of myAbility to directly make persons with disabilities aware of us as a potential employer.
Information on childcare and sign language interpretation services has been added to our website under the Reitersaal event space section for interested renters.</t>
  </si>
  <si>
    <t>Own workforce</t>
  </si>
  <si>
    <t>Workers in the value chain</t>
  </si>
  <si>
    <t xml:space="preserve"> - 40% of executive roles are occupied by women. (own operations);</t>
  </si>
  <si>
    <t xml:space="preserve"> - The adjusted gender pay gap is &lt;5%. (own operations);</t>
  </si>
  <si>
    <t xml:space="preserve">All employees receive regular mandatory training on all the specific areas covered by the Code of Conduct. These include preventing money laundering, anti-corruption, compliance, preventing market abuse, the whistleblowing system and handling complaints.
In addition we have set the following target for the strategy period 2025-2026:
We raise awareness: 100% of executives undergo mandatory 
training on DEI once per year. A DEI event / DEI training is 
organised once per year for all employees. </t>
  </si>
  <si>
    <t>Knowledge of ESG risks is a fixed component of the suitability tests carried out as part of the internal evaluation and review of Fit &amp; Proper requirements for supervisory board, management and key staff, - both in the initial evaluation and in subsequent annual reviews. Given the continuously evolving nature of the regulatory framework and the dynamic environment, ESG topics are also regularly incorporated into internal training by OeKB’s Sustainability Management (last compulsory training in 2024) or included in regular Fit &amp; Proper training. 
Two Fit &amp; Proper training sessions were held in the reporting year for the Supervisory Board and two for key staff, along with two ‘regulatory radar’ training sessions for the key staff.</t>
  </si>
  <si>
    <t xml:space="preserve">Like any employee, all members of the Executive Board receive training on anti-corruption, along with information about the anticorruption policy, and take part in reviews. The Supervisory Boards complete Fit &amp; Proper training twice a year, as well as self-study-based training on an online platform. All employees, including all executives, undertake mandatory online training on our anti-corruption policy and the Code of Conduct at regular intervals (every two years). </t>
  </si>
  <si>
    <t xml:space="preserve">OeKB Group publishes a sustainability report. The sustainability report for the 2024 financial year was prepared in accord_x0002_ance with the European Sustainability Reporting Standards (ESRS). The OeKB bank group is fulfilling the requirements under § 267a Austrian Commercial Code (Austrian Sustainability and Diversity Improvement Act – NaDiVeG) with this report. The Annual Financial Report, which in 
the same way as the Sustainability Report covers the 2024 calendar year, was not 
subject to the audit. The reporting on the EU taxonomy is also provided in the sustainability report. The current as well as previous reports are available on the OeKB website at www.oekb.at 
</t>
  </si>
  <si>
    <t>OeKB bank group committed to respecting internationally recognized human rights. This commitment is embedded in our Human Rights Policy and our Supplier Code of Conduct, both of which are aligned with the core labour standards of the International Labour Organization (ILO) and the United Nations Guiding Principles on Business Human Rights (UNGPs). We recognize our responsibility not only within our own operations but also along our value and financing chains. Through our policies, we promote fair working conditions, freedom of association, protection against discrimination and the prohibitition of forced and child labour and we expect the same from our business partners and suppliers.</t>
  </si>
  <si>
    <t>Human Rights Statement</t>
  </si>
  <si>
    <t>Governance Targets</t>
  </si>
  <si>
    <t xml:space="preserve">Traning programme completion rate (%): compliance </t>
  </si>
  <si>
    <t xml:space="preserve"> -As  a leading employer, we are ranked in the top 1 % of employers in Austria (own operations)</t>
  </si>
  <si>
    <t xml:space="preserve"> -Employee satisfaction and recommendation rates exceed the financial services sector average (own operations)</t>
  </si>
  <si>
    <t xml:space="preserve"> -An ESG competency matrix is in place and all employees have received role-specific training (own operations)</t>
  </si>
  <si>
    <t xml:space="preserve"> -A human rights policy, action plan, and grievance process are in place across the value chain (upstream, own operations, downstream)</t>
  </si>
  <si>
    <t>Staff costs (Executive Board, Senior Managers and other employees)</t>
  </si>
  <si>
    <t>ESG-Policy</t>
  </si>
  <si>
    <t xml:space="preserve">Training strategy </t>
  </si>
  <si>
    <t xml:space="preserve">Corporate behaviour and social responsibility belong together inseparably. For us, sustainability is a fundamental concept that must be integrated into the corporate strategy and processes. The aim is to continuously balance economic success, social justice and ecological future viability.
</t>
  </si>
  <si>
    <t xml:space="preserve"> -Over 50 % of OeKB´s donations support DEI projects, backed by dedicated partnerships</t>
  </si>
  <si>
    <t xml:space="preserve"> -We engage in networks and alliances promoting sustainable finance and responsible conduct (downstream)</t>
  </si>
  <si>
    <t>Performance Standards on Environmental and Social Sustainability | International Finance Corporation (IFC)</t>
  </si>
  <si>
    <t>OeKB</t>
  </si>
  <si>
    <t>OeEB</t>
  </si>
  <si>
    <t xml:space="preserve">Risk Management </t>
  </si>
  <si>
    <t xml:space="preserve">Risk management and risk controlling are key processes that are integral to the business strategy and are 
designed to ensure the lasting stability and profitability of the company and the entire OeKB Group. Every risk assumed is accepted consciously and is consistent with the Executive Board’s risk policy and strategy, which aims to ensure a stable return on equity through a conservative approach to all business and operational risks. The risk policy and strategy set out the risk management principles, the risk appetite, the framework of the risk management organisation, and the principles for the measurement, control, and limitation of the defined risk categories. </t>
  </si>
  <si>
    <t>EDFI Standards</t>
  </si>
  <si>
    <t>EHS Guidelines</t>
  </si>
  <si>
    <t xml:space="preserve">Non-discrimination </t>
  </si>
  <si>
    <t>our website</t>
  </si>
  <si>
    <t>OeKB bank group has implemented clear internal policies that ensure fair and transparent working conditions. These include binding requirements for compliance with employment rights, the prevention of discrimination and the promotion of a healthy working environment. Our diversity policy sets out the fact that we ensure that we are respectful in our approach to differences in diversity factors such as gender, culture, religion, sexual orientation, nationality, education, as well as age, different lifestyles and physical or mental disabilities. This is also representative of the OeKB bank group’s approach of not tolerating discrimination of any kind. We follow the principles enshrined in our human rights policy with this. We also have a policy of zero-tolerance regarding vio_x0002_lence in the workplace, including verbal and/or physical abuse.</t>
  </si>
  <si>
    <t>Climate Change is a serious challenge that affects all of us - including the financial sector. At the OeKB Group, we are aware of this responsibility and actively address climate-related risks and opportunities.
We believe it is important to emphasize that we do not view climate change in isolation from other global challenges. For the reason, the OeKB Group pursues a holistic ESG approach that combines ecological responsibility with entrepreneurial action and societal impact.
We are committed to actively shaping the transition to a climate-compatible future and continuously developing our services and offerings accordingly. We pursue this path with conviction and have set clear goals within the framework of our ESG strategy.</t>
  </si>
  <si>
    <t>The completion rates refer to all employees (including mandatory interns, excluding summer interns) who were present during the defined reporting period and therefore had the opportunity to complete the respective training.</t>
  </si>
  <si>
    <t xml:space="preserve">Healthy and motivated employees are crucial to the OeKB bank group’s future success. 
This issue is systematised with responsibilities clearly assigned in our health and 
safety management policy. Activities in the areas of corporate environmental protection and social responsibility are also being expanded systematically to include issues involving the health and safety of our employees. </t>
  </si>
  <si>
    <t>All training is available to both full- and part-time employees.</t>
  </si>
  <si>
    <t>PAI #</t>
  </si>
  <si>
    <t>Indicator</t>
  </si>
  <si>
    <t>Unit</t>
  </si>
  <si>
    <t>Notes</t>
  </si>
  <si>
    <t>Links</t>
  </si>
  <si>
    <t>PAI 1 A</t>
  </si>
  <si>
    <t>Scope 1 GHG emissions</t>
  </si>
  <si>
    <t>Scope 3 GHG emissions</t>
  </si>
  <si>
    <t>PAI 1 B</t>
  </si>
  <si>
    <t>PAI 1 C</t>
  </si>
  <si>
    <t>PAI 1 D</t>
  </si>
  <si>
    <t>PAI 2</t>
  </si>
  <si>
    <t>Carbon footprint</t>
  </si>
  <si>
    <t>PAI 3</t>
  </si>
  <si>
    <t>Carbon intensity</t>
  </si>
  <si>
    <t>PAI 4</t>
  </si>
  <si>
    <t>Exposure to companies active in the fossil fuel sector</t>
  </si>
  <si>
    <t>PAI 5</t>
  </si>
  <si>
    <t>Share of non-renewable energy consumption and production</t>
  </si>
  <si>
    <t>PAI 6</t>
  </si>
  <si>
    <t>Energy consumption intensity</t>
  </si>
  <si>
    <t>PAI 7</t>
  </si>
  <si>
    <t>Activities negatively impacting biodiversity sensitive areas</t>
  </si>
  <si>
    <t>PAI 8</t>
  </si>
  <si>
    <t>Emissions to water</t>
  </si>
  <si>
    <t>PAI 9</t>
  </si>
  <si>
    <t>Hazardous and radioactive waste ratio</t>
  </si>
  <si>
    <t>PAI 10</t>
  </si>
  <si>
    <t>Violations on UN Global Compact principles &amp; OECD Guidelines from Multinational Enterprises</t>
  </si>
  <si>
    <t>PAI 11</t>
  </si>
  <si>
    <t>Lack of processes and mechanisms to monitor compliance with UN Global Compact Principles &amp; OECD Guidelines for Multinational Enterprises</t>
  </si>
  <si>
    <t>PAI 12</t>
  </si>
  <si>
    <t>Unadjusted gender wage gap</t>
  </si>
  <si>
    <t>PAI 13</t>
  </si>
  <si>
    <t>Board Gender diversity</t>
  </si>
  <si>
    <t>PAI 14</t>
  </si>
  <si>
    <t>Exposure to controversial arms exposure</t>
  </si>
  <si>
    <t>Greenhouse gas emissions</t>
  </si>
  <si>
    <t>Biodiversity</t>
  </si>
  <si>
    <t>Water</t>
  </si>
  <si>
    <t>Waste</t>
  </si>
  <si>
    <t>Social and employee matters</t>
  </si>
  <si>
    <t>Relevant information</t>
  </si>
  <si>
    <t>t CO2e</t>
  </si>
  <si>
    <t>Scope 2 GHG emissions market based</t>
  </si>
  <si>
    <t>Scope 2 GHG emissions location based</t>
  </si>
  <si>
    <t>Total GHG emissions market based</t>
  </si>
  <si>
    <t>Total GHG emissions location based</t>
  </si>
  <si>
    <t>%</t>
  </si>
  <si>
    <t>Consumption of non-renewable enery / total consumption of energy</t>
  </si>
  <si>
    <t xml:space="preserve"> - Establish knowledge and a shared understanding of biodiversity-related topics and methodologies within the Group (downstream); 
</t>
  </si>
  <si>
    <t xml:space="preserve"> - Develop an impact-based biodiversity data framework, aligned with international standards and best or good practice methodologies (downstream); 
</t>
  </si>
  <si>
    <t xml:space="preserve"> - Define a strategic objective in the area of biodiversity (downstream)</t>
  </si>
  <si>
    <t xml:space="preserve">In our ESG strategy 2025-2030 we have set a target to develop and implement science based transitions plans. </t>
  </si>
  <si>
    <t>No figures available</t>
  </si>
  <si>
    <t>In our ESG strategy 2025-2030 we have set a target to develop an impact-based biodiversity data framework, aligned with international standards and best or good practice methodologies</t>
  </si>
  <si>
    <t>OeKB group does not directly emit substances to water due to our nature of business.</t>
  </si>
  <si>
    <t>Our water consumption amounts to 3.666 m³ in 2024.</t>
  </si>
  <si>
    <t>kg</t>
  </si>
  <si>
    <t xml:space="preserve"> - Develop science-based transition plans in accordance with the Paris Agreement for coordination with the 
responsible ministries (downstream); </t>
  </si>
  <si>
    <t xml:space="preserve"> - Analyse DEI risks in our value chain and integrate the topic into existing processes or introduce it where not yet established (upstream, downstream);</t>
  </si>
  <si>
    <t xml:space="preserve"> - Adopt a Supplier Code of Conduct and put in place a implementation processes (upstream)</t>
  </si>
  <si>
    <t xml:space="preserve"> - Identifie and evaluate potential adverse impacts on human rights within our value chain, using a risk-based approach (upstream, downstream);</t>
  </si>
  <si>
    <t>Despite our nature of business as a bank, there is a small amount of hazardous waste generated on our site. We do not generate radioactive waste.</t>
  </si>
  <si>
    <t>We haven't identified any lacks in processes.</t>
  </si>
  <si>
    <t>15.86</t>
  </si>
  <si>
    <t>We have defined a target with regard to the gender pay gap in our strategy 2025-2030: the adjusted gender pay gap is &lt;5%. We are implementing measures in this regard.</t>
  </si>
  <si>
    <t>For information on ESRS compliant reported emissions, see our sustainability report 2024, page 94.</t>
  </si>
  <si>
    <t>7. Employee commuting</t>
  </si>
  <si>
    <t>5. Waste (refuse produced by working processes)</t>
  </si>
  <si>
    <t>13. Rented Spaces (leased assets in downstream activities)</t>
  </si>
  <si>
    <t>€</t>
  </si>
  <si>
    <t>88,003.95</t>
  </si>
  <si>
    <t>6. Business Travel</t>
  </si>
  <si>
    <t xml:space="preserve"> Motor vehicles</t>
  </si>
  <si>
    <t xml:space="preserve"> Air</t>
  </si>
  <si>
    <t>Rail</t>
  </si>
  <si>
    <t xml:space="preserve">1 Purchased Goods and Services </t>
  </si>
  <si>
    <t>3. Fuel- an Energy related activities (not included in Scope 1 and 2)</t>
  </si>
  <si>
    <t>IT Infrastructure (purchased goods and services)</t>
  </si>
  <si>
    <t>Canteen and Guest Kitchen (purchased goods and services)</t>
  </si>
  <si>
    <t>Building Materials (purchased goods and services)</t>
  </si>
  <si>
    <t>Facility Management (purchased goods and services)</t>
  </si>
  <si>
    <t>Will be reported as of 2024 in 2026 (along with the reporting of our financed emissions in Scope 3)</t>
  </si>
  <si>
    <t>The principal adverse indicators are reported voluntarily as SFDR is not applicable for the OeKB Group.</t>
  </si>
  <si>
    <t>In the Sustainability Policy of the Export Promotion Procedure, and according to the Security Control Act and the War Materials Act, the Federal Ministry of Finance holds that the deliveries of weapons, military equipment and nuclear technology are not eligible for export support. OeKB cannot define its own exclusion criteria.</t>
  </si>
  <si>
    <t>We haven't identified any violations.</t>
  </si>
  <si>
    <t>The OeKB bank group does not generate any direct income from fossil fuels, either from financing or from holding any exposures. OeKB holds items in these sectors within the scope of its own investments. The interest income from these items amounted to €88,003.95 in 2024.</t>
  </si>
  <si>
    <t>Energy consumption and mix</t>
  </si>
  <si>
    <t>Fuel consumption from coal and coal products (MWh)</t>
  </si>
  <si>
    <t>Fuel consumption from crude oil and petroleum products (MWh)</t>
  </si>
  <si>
    <t>Fuel consumption from natural gas (MWh)</t>
  </si>
  <si>
    <t>Fuel consumption from other fossil sources (MWh)</t>
  </si>
  <si>
    <t>Consumption from acquired or obtained electricity, heat, steam
and cooling and from fossil sources (MWh)</t>
  </si>
  <si>
    <t>Total consumption of fossil energy (MWh)</t>
  </si>
  <si>
    <t>Share of fossil sources as part of total energy consumption (in %)</t>
  </si>
  <si>
    <t>Consumption from nuclear power sources (MWh)</t>
  </si>
  <si>
    <t>Share of consumption from nuclear sources as part of total
energy consumption (in %)</t>
  </si>
  <si>
    <t>Consumption from acquired or obtained electricity, heat, steam
and cooling and from renewable sources (MWh)</t>
  </si>
  <si>
    <t>Consumption of in-house produced renewable energy other than
fuels (MWh)</t>
  </si>
  <si>
    <t>Total consumption of renewable energy (MWh)</t>
  </si>
  <si>
    <t>Share of renewables as part of total energy consumption (in %)</t>
  </si>
  <si>
    <t>Total energy consumption (MWh)</t>
  </si>
  <si>
    <t>-</t>
  </si>
  <si>
    <t>Governance Targets OeKB Group</t>
  </si>
  <si>
    <t>Social Targets OeKB Group</t>
  </si>
  <si>
    <t xml:space="preserve"> - Increase in the proportion of people with disabilities in the workforce at the OeKB bank group to 2%. By 2030: increase to 3%. 
(own operations);</t>
  </si>
  <si>
    <t>Change in %</t>
  </si>
  <si>
    <t>The sharp increase is attributable to the refueling of the diesel emergency power generator in 2024.</t>
  </si>
  <si>
    <t>The sharp increase is due to higher renovation costs in 2024.</t>
  </si>
  <si>
    <t>We actively strive to create a diverse and inclusive work force and see this as a major opportunity for future development. We have formulated a diversity policy for this 
purpose. OeKB and OeEB are members of the UN Women’s Empowerment Principles (WEP) and have set up a 
DEI team to develop measures. Ongoing training on this 
topic is provided in our e-Academy. All employees are 
actively made aware of this. Some of the training on this 
topic is mandatory.</t>
  </si>
  <si>
    <t>Scope 2 GHG emissions</t>
  </si>
  <si>
    <t xml:space="preserve">OeKB bank group employees involved in activities relevant to money laundering undertake regular trainings, at least once a year, on this topic including financial sanctions compliance. Those who are not involved in activities relevant to money laundering are kept informed about the provisions on money laundering and financial sanctions compliance.
</t>
  </si>
  <si>
    <t>OeKB joined the UNGC in 2007. In our Code of Conduct we document that we are committed to respecting and complying with the ten principles of the UN Global Compact and labor rights as set out in the International Labor Organization Declaration on Fundamental Principles and Rights in our work. The IFC Performance Standards on Social and Environmental Sustainability, which since 2012 refer to human rights as a cross-cutting issue, are applied according to the project risks. These standards, therefore, enable us to ensure that our projects meet minimum requirements, for example in connection with resource use, land use rights, resettlement measures, influence on cultural assets, the status of indigenous population groups and the involvement of affected people. 
As the Austrian Export Credit Agency (ECA), OeKB is subject to the OECD Common Approaches in its risk assessment for potential environmental and social impacts. These refer to international standards for guidance - among others to the OECD Guidelines for Multinational Enterprises. 
On this basis, we stand for the continuous development of our processes for the consideration of environmental, social and human rights aspects.</t>
  </si>
  <si>
    <t>Scope 3 emissions include purchased goods and services, business travel, employee comuting, waste, leased assets in downstream activities. 
Scope 3 emissions do not include financed emissions. The increase in Scope 3 emissions in recent years is due to the expansion of the Scope categories and the restructuring of our site.</t>
  </si>
  <si>
    <t>see above</t>
  </si>
  <si>
    <t>Our “OeKB e-academy" offers a variety of courses like “Cultural Diversity”, “Diversity and Inclusion”, “Unconscious Bias”; OeKB Group is also a member of the UN Global Compact and employees have also access to the UN Global Compact training platform. In 2024 a “diversity and unconscious bias training” was mandatory for all managers in leading positions.</t>
  </si>
  <si>
    <t>The Responsible Investment Policy is an integral part of OeKB Group’s Investment Policy and is updated on a regular basis. It defines the investment strategy and management principles for the OeKB’s own investments. It is approved by the OeKB Executive Board and is available to all employees on the intranet.
When making new investments, the OeKB Group takes both exclusion criteria and positive criteria into account. This is to prevent ethical conflicts between the OeKB Group's corporate goals and the consequences of an investment, as well as to avoid additional risks.
Exclusion criteria:
The following economic activities and industries are excluded due to their increased ESG risk potential: 
- arms and defense industry, 
- fossil fuels, 
- illegal betting and gambling, 
- nuclear energy, 
- sanctions: countries and companies affected by EU and US sanctions.
The exclusion list is reviewed on a regular basis by the Group ESG Office and is published internally. 
Positive criteria:
In addition to the exclusion criteria, positive criteria have also been integrated in the investment process. Through investments in sustainable bonds (Green Bonds, Social Bonds and Sustainability Bonds) specific sectors and projects can be targeted. These include projects and financing in the areas of renewable energy and energy efficiency, environment friendly mobility, green buildings as well as climate change adaptation. Moreover, OeKB specifically invests in bonds issued by multilateral development banks to support their economic development agenda.</t>
  </si>
  <si>
    <r>
      <t xml:space="preserve">For details on our targets (i.e.target level, methodology, underlying policies, target period and measures) see our </t>
    </r>
    <r>
      <rPr>
        <u/>
        <sz val="11"/>
        <color rgb="FF004F9E"/>
        <rFont val="Verdana"/>
        <family val="2"/>
      </rPr>
      <t>sustainability report</t>
    </r>
    <r>
      <rPr>
        <sz val="11"/>
        <rFont val="Verdana"/>
        <family val="2"/>
      </rPr>
      <t xml:space="preserve"> pages 88 ff.</t>
    </r>
  </si>
  <si>
    <r>
      <rPr>
        <b/>
        <sz val="12"/>
        <color rgb="FF004F9E"/>
        <rFont val="Verdana"/>
        <family val="2"/>
      </rPr>
      <t>Climate Change</t>
    </r>
    <r>
      <rPr>
        <sz val="11"/>
        <color theme="1"/>
        <rFont val="Verdana"/>
        <family val="2"/>
      </rPr>
      <t xml:space="preserve">
</t>
    </r>
  </si>
  <si>
    <r>
      <rPr>
        <b/>
        <sz val="12"/>
        <color rgb="FF004F9E"/>
        <rFont val="Verdana"/>
        <family val="2"/>
      </rPr>
      <t>Biodiversity</t>
    </r>
    <r>
      <rPr>
        <sz val="11"/>
        <color theme="1"/>
        <rFont val="Verdana"/>
        <family val="2"/>
      </rPr>
      <t xml:space="preserve">
</t>
    </r>
  </si>
  <si>
    <r>
      <rPr>
        <sz val="11"/>
        <rFont val="Verdana"/>
        <family val="2"/>
      </rPr>
      <t>For information on ESRS compliant Energy consumption, see our</t>
    </r>
    <r>
      <rPr>
        <u/>
        <sz val="11"/>
        <color theme="10"/>
        <rFont val="Verdana"/>
        <family val="2"/>
      </rPr>
      <t xml:space="preserve"> sustainability report 2024</t>
    </r>
    <r>
      <rPr>
        <sz val="11"/>
        <rFont val="Verdana"/>
        <family val="2"/>
      </rPr>
      <t>, page 93.</t>
    </r>
  </si>
  <si>
    <r>
      <t>Gross Scopes 1, 2, 3 and total GHG emissions (t CO</t>
    </r>
    <r>
      <rPr>
        <b/>
        <vertAlign val="subscript"/>
        <sz val="11"/>
        <color theme="0"/>
        <rFont val="Verdana"/>
        <family val="2"/>
      </rPr>
      <t>2</t>
    </r>
    <r>
      <rPr>
        <b/>
        <sz val="11"/>
        <color theme="0"/>
        <rFont val="Verdana"/>
        <family val="2"/>
      </rPr>
      <t>e)</t>
    </r>
  </si>
  <si>
    <r>
      <t xml:space="preserve">Scope 1 and Scope 2 GHG emissions </t>
    </r>
    <r>
      <rPr>
        <sz val="11"/>
        <rFont val="Verdana"/>
        <family val="2"/>
      </rPr>
      <t>(location-based)</t>
    </r>
  </si>
  <si>
    <r>
      <t xml:space="preserve">Scope 1 and Scope 2 GHG emissions </t>
    </r>
    <r>
      <rPr>
        <sz val="11"/>
        <rFont val="Verdana"/>
        <family val="2"/>
      </rPr>
      <t>market-based)</t>
    </r>
  </si>
  <si>
    <r>
      <t>Total (t CO</t>
    </r>
    <r>
      <rPr>
        <b/>
        <vertAlign val="subscript"/>
        <sz val="11"/>
        <color theme="1"/>
        <rFont val="Verdana"/>
        <family val="2"/>
      </rPr>
      <t>2</t>
    </r>
    <r>
      <rPr>
        <b/>
        <sz val="11"/>
        <color theme="1"/>
        <rFont val="Verdana"/>
        <family val="2"/>
      </rPr>
      <t>e)</t>
    </r>
  </si>
  <si>
    <r>
      <rPr>
        <b/>
        <sz val="11"/>
        <color theme="1"/>
        <rFont val="Verdana"/>
        <family val="2"/>
      </rPr>
      <t>OeKB</t>
    </r>
    <r>
      <rPr>
        <sz val="11"/>
        <color theme="1"/>
        <rFont val="Verdana"/>
        <family val="2"/>
      </rPr>
      <t xml:space="preserve"> - Certified climate project with ClimatePartner (forest protection in Colombia) + additional support for nature conservation in Austria’s Karwendel Nature Park (e.g., peatland restoration, climate education). 
</t>
    </r>
    <r>
      <rPr>
        <b/>
        <sz val="11"/>
        <color theme="1"/>
        <rFont val="Verdana"/>
        <family val="2"/>
      </rPr>
      <t>OeEB</t>
    </r>
    <r>
      <rPr>
        <sz val="11"/>
        <color theme="1"/>
        <rFont val="Verdana"/>
        <family val="2"/>
      </rPr>
      <t xml:space="preserve"> - 480 t CO₂e via biogas project in India (First Climate): household biogas systems replace firewood, improve health, and reduce emissions.</t>
    </r>
  </si>
  <si>
    <r>
      <t xml:space="preserve">The current process for identifying impacts, risks, and opportunities is based on a qualitative analysis. All departments and the management teams of the fully consolidated subsidiaries - coordinated by Risk Controlling and supported by the </t>
    </r>
    <r>
      <rPr>
        <sz val="11"/>
        <rFont val="Verdana"/>
        <family val="2"/>
      </rPr>
      <t>Group ESG Office</t>
    </r>
    <r>
      <rPr>
        <sz val="11"/>
        <color theme="1"/>
        <rFont val="Verdana"/>
        <family val="2"/>
      </rPr>
      <t xml:space="preserve"> -conduct research and evaluations on climate-related developments and compare them against various risk categories. This includes an analysis of potential short-, medium-, and long-term impacts of climate change, particularly global warming, on different risk types. Both physical climate risks and transition risks, as well as related opportunities, are taken into account.
The scenarios applied in this analysis are qualitative in nature and therefore do not correspond to specific IPCC scenarios. This is expected to change in 2025 with the introduction of a climate stress testing tool. The scenarios used will be based on the ECB’s climate scenarios and will help enable a quantitative assessment of the potential impact of climate change on the credit risk of the OeKB Group.
A comprehensive resilience analysis is planned for 2025. This will be guided in part by the European Banking Authority’s (EBA) and the Austrian Financial Market Authority’s (FMA) guidelines on managing sustainability risks.
In general, ESG risks are considered comparatively low for the OeKB Group, as its business model primarily involves direct counterparties in the form of commercial banks, and key credit risks are covered by federal guarantees.
A key element of the planned assessment of the business model’s resilience to ESG risks will be the analysis of portfolio GHG emissions carried out by the ESG Office, taking into account the extended value chain. This analysis will also serve as the foundation for the Group ESG Office’s transition planning.
The key topics identified through the ESRS double materiality assessment are already based on qualitative assumptions regarding climate scenario developments and have been incorporated into the ESG Strategy 2025–2030.</t>
    </r>
  </si>
  <si>
    <r>
      <rPr>
        <b/>
        <sz val="12"/>
        <color rgb="FF004F9E"/>
        <rFont val="Verdana"/>
        <family val="2"/>
      </rPr>
      <t>Export Invest Green</t>
    </r>
    <r>
      <rPr>
        <b/>
        <sz val="11"/>
        <color theme="1"/>
        <rFont val="Verdana"/>
        <family val="2"/>
      </rPr>
      <t xml:space="preserve">
</t>
    </r>
    <r>
      <rPr>
        <sz val="11"/>
        <color theme="1"/>
        <rFont val="Verdana"/>
        <family val="2"/>
      </rPr>
      <t xml:space="preserve">Austrian exporting companies that consciously make investments that reduce their environmental impact and make a sustainable contribution towards im_x0002_proving the environment have benefited from Export Invest Green since 2019. Companies with an export ratio of at least 20% and an investment volume of at least €2 million receive improved access to the attractive OeKB financing terms for green investments within Austria. </t>
    </r>
    <r>
      <rPr>
        <b/>
        <sz val="11"/>
        <color theme="1"/>
        <rFont val="Verdana"/>
        <family val="2"/>
      </rPr>
      <t xml:space="preserve">
</t>
    </r>
    <r>
      <rPr>
        <b/>
        <sz val="12"/>
        <color rgb="FF004F9E"/>
        <rFont val="Verdana"/>
        <family val="2"/>
      </rPr>
      <t xml:space="preserve">Export Invest Green Energy
</t>
    </r>
    <r>
      <rPr>
        <sz val="11"/>
        <color theme="1"/>
        <rFont val="Verdana"/>
        <family val="2"/>
      </rPr>
      <t xml:space="preserve">Favourable financing conditions have been available to companies since 2023  that have investment projects aimed at switching from fossil fuels to sustainable energy sources. </t>
    </r>
    <r>
      <rPr>
        <b/>
        <sz val="11"/>
        <color theme="1"/>
        <rFont val="Verdana"/>
        <family val="2"/>
      </rPr>
      <t xml:space="preserve">
</t>
    </r>
    <r>
      <rPr>
        <b/>
        <sz val="12"/>
        <color rgb="FF004F9E"/>
        <rFont val="Verdana"/>
        <family val="2"/>
      </rPr>
      <t>Beteiligung Green</t>
    </r>
    <r>
      <rPr>
        <b/>
        <sz val="11"/>
        <color rgb="FF004F9E"/>
        <rFont val="Verdana"/>
        <family val="2"/>
      </rPr>
      <t xml:space="preserve">
</t>
    </r>
    <r>
      <rPr>
        <sz val="11"/>
        <color theme="1"/>
        <rFont val="Verdana"/>
        <family val="2"/>
      </rPr>
      <t xml:space="preserve">Beteiligung Green (Green Participation) was introduced in 2021 and enables favourable terms for green financing for subsidiaries of Austrian exporters abroad. </t>
    </r>
  </si>
  <si>
    <r>
      <t xml:space="preserve">As the Austrian Export Credit Agency (ECA), OeKB is subject to the OECD Common Approaches in its risk assessment for potential environmental and social impacts. These govern the procedure for the Environmental and Social Impact Assessment (ESIA) of projects in a standardised form and thereby create a level playing field within the ECAs represented within the OECD. The Common Approaches are currently being revised, with the focus being placed on the areas of climate change, biodiversity and human rights. Projects that do not fall under the Common Approaches are reviewed in accordance with the watchful eye principle developed with the Federal Ministry of Finance. 
</t>
    </r>
    <r>
      <rPr>
        <b/>
        <sz val="12"/>
        <color rgb="FF004F9E"/>
        <rFont val="Verdana"/>
        <family val="2"/>
      </rPr>
      <t>Projects under review</t>
    </r>
    <r>
      <rPr>
        <sz val="11"/>
        <color theme="1"/>
        <rFont val="Verdana"/>
        <family val="2"/>
      </rPr>
      <t xml:space="preserve">
Applications are categorised as A, B, C and E depending on the severity of the potential impacts. Projects that could have a significant negative, irreversible impact on the environment and society are assigned to category A. We present projects in category A that have a prospect of a federal guarantee on our website at least 30 days before the potential assumption of liability, thereby giving stakeholders the opportunity to provide further input and present further queries. Basic exclusion criteria are defined by the Federal Ministry of Finance and are set out in the sustainability strategy of the export support procedure. Supplies of weapons, military equipment and nuclear technology are not eligible for cover under any circumstances as part of export support.</t>
    </r>
  </si>
  <si>
    <r>
      <t xml:space="preserve">OeKB handles all the affairs of its customers conscientiously and with the highest diligence. However, if a customer is not completely satisfied with our services, we provide possibilities for feedback and complaint on our </t>
    </r>
    <r>
      <rPr>
        <u/>
        <sz val="11"/>
        <color rgb="FF004F9E"/>
        <rFont val="Verdana"/>
        <family val="2"/>
      </rPr>
      <t>website</t>
    </r>
    <r>
      <rPr>
        <sz val="11"/>
        <rFont val="Verdana"/>
        <family val="2"/>
      </rPr>
      <t>.</t>
    </r>
  </si>
  <si>
    <r>
      <t xml:space="preserve">Total Number of employees  </t>
    </r>
    <r>
      <rPr>
        <sz val="11"/>
        <rFont val="Verdana"/>
        <family val="2"/>
      </rPr>
      <t>(headcount/full-time-equivalent)</t>
    </r>
  </si>
  <si>
    <r>
      <t xml:space="preserve">The focused corporate volunteering programme that we have run since 2019 is an integral part of our role as a shaper and educator for the sustainable development of our society. Alongside this social engagement, the OeKB bank group also places a strong focus on promoting employee loyalty through shared values and by helping 
to improve and enhance the social and other skills of its employees. Through the corporate volunteering programme, we offer our employees the opportunity to gain new perspectives and make a valuable contribution to our society during their working hours. 
We held the following corporate volunteering events in 2024:
</t>
    </r>
    <r>
      <rPr>
        <b/>
        <sz val="11"/>
        <color theme="1"/>
        <rFont val="Verdana"/>
        <family val="2"/>
      </rPr>
      <t>“A look at our workday” – Workshop with START</t>
    </r>
    <r>
      <rPr>
        <sz val="11"/>
        <color theme="1"/>
        <rFont val="Verdana"/>
        <family val="2"/>
      </rPr>
      <t xml:space="preserve">
What does OeKB Group do? What are the different departments? And what paths brought our employees to where they are today? These questions and many more from our START scholars were answered on 28 August 2024 at the eleventh event of our corporate volunteering programme. Nine colleagues from seven departments presented their fields of work. The work was conducted in small groups with regular station changes, meaning that all scholars were able to learn about all fields. The programme was rounded out by a tour of our Future Office. </t>
    </r>
  </si>
  <si>
    <r>
      <t xml:space="preserve">Impacts, risks and opportunities are monitored by the </t>
    </r>
    <r>
      <rPr>
        <sz val="11"/>
        <rFont val="Verdana"/>
        <family val="2"/>
      </rPr>
      <t>Group ESG Office</t>
    </r>
    <r>
      <rPr>
        <sz val="11"/>
        <color theme="1"/>
        <rFont val="Verdana"/>
        <family val="2"/>
      </rPr>
      <t xml:space="preserve">, which is a 
staff unit that reports directly to Mr Bernkopf, member of the Executive Board of 
OeKB. ESG management also takes place here. The strategy and actions are developed together with the subsidiaries and departments of OeKB, the implementation status is monitored and the internal flow of information is ensured. The management of impacts, risks and opportunities is therefore initiated in the Group ESG Office and implemented decentrally. The decentralised implementation takes place in four focus teams and in the subsidiaries (see chart). The head of the staff unit and the relevant member of the Executive Board are responsible for centralised management and monitoring. The responsibilities for implementing the individual measures are defined in the line or project organisation.
</t>
    </r>
  </si>
  <si>
    <r>
      <t xml:space="preserve">The </t>
    </r>
    <r>
      <rPr>
        <b/>
        <sz val="11"/>
        <color theme="1"/>
        <rFont val="Verdana"/>
        <family val="2"/>
      </rPr>
      <t>Group’s business strategy for the 2025–2027</t>
    </r>
    <r>
      <rPr>
        <sz val="11"/>
        <color theme="1"/>
        <rFont val="Verdana"/>
        <family val="2"/>
      </rPr>
      <t xml:space="preserve"> period was revised and communicated to all employees in 2024. The business model was consolidated and 
the targets for 2025–2027 were defined in this process. The business strategy is 
defined by OeKB’s Executive Board in consultation with the specialised departments and the management teams from the subsidiaries. It is updated annually before being approved by the Executive Board and submitted to the Supervisory Board for its information. The </t>
    </r>
    <r>
      <rPr>
        <b/>
        <sz val="11"/>
        <color theme="1"/>
        <rFont val="Verdana"/>
        <family val="2"/>
      </rPr>
      <t>ESG strategy</t>
    </r>
    <r>
      <rPr>
        <sz val="11"/>
        <color theme="1"/>
        <rFont val="Verdana"/>
        <family val="2"/>
      </rPr>
      <t xml:space="preserve"> is an integral part of the business  strategy. New strategic objectives were definded for the </t>
    </r>
    <r>
      <rPr>
        <b/>
        <sz val="11"/>
        <color theme="1"/>
        <rFont val="Verdana"/>
        <family val="2"/>
      </rPr>
      <t>2025–2030</t>
    </r>
    <r>
      <rPr>
        <sz val="11"/>
        <color theme="1"/>
        <rFont val="Verdana"/>
        <family val="2"/>
      </rPr>
      <t xml:space="preserve"> period as part of our ongoing efforts to integrate sustainability firmly into our corporate strategy.  Our corporate mission and the guidelines and policies of our clients, as well as our vision, were all taken into account when developing our objectives in order to ensure that our ESG strategy is in line with our long-term value creation objectives and global trends and challenges. The strategic objectives of our subsidiaries and the valuable feedback received from our stakeholders were also taken into account in order to ensure a comprehensive and effective sustainability strategy that actively responds to these challenges.</t>
    </r>
  </si>
  <si>
    <r>
      <rPr>
        <sz val="11"/>
        <rFont val="Verdana"/>
        <family val="2"/>
      </rPr>
      <t xml:space="preserve">see our </t>
    </r>
    <r>
      <rPr>
        <u/>
        <sz val="11"/>
        <color rgb="FF004F9E"/>
        <rFont val="Verdana"/>
        <family val="2"/>
      </rPr>
      <t>website</t>
    </r>
  </si>
  <si>
    <r>
      <rPr>
        <sz val="11"/>
        <rFont val="Verdana"/>
        <family val="2"/>
      </rPr>
      <t>see</t>
    </r>
    <r>
      <rPr>
        <u/>
        <sz val="11"/>
        <color theme="4"/>
        <rFont val="Verdana"/>
        <family val="2"/>
      </rPr>
      <t xml:space="preserve"> </t>
    </r>
    <r>
      <rPr>
        <u/>
        <sz val="11"/>
        <color rgb="FF004F9E"/>
        <rFont val="Verdana"/>
        <family val="2"/>
      </rPr>
      <t>sustainability report 2024</t>
    </r>
    <r>
      <rPr>
        <sz val="11"/>
        <rFont val="Verdana"/>
        <family val="2"/>
      </rPr>
      <t xml:space="preserve"> page 19 ff</t>
    </r>
  </si>
  <si>
    <r>
      <rPr>
        <b/>
        <sz val="12"/>
        <color rgb="FF004F9E"/>
        <rFont val="Verdana"/>
        <family val="2"/>
      </rPr>
      <t>GoodHabitz</t>
    </r>
    <r>
      <rPr>
        <b/>
        <sz val="11"/>
        <color theme="1"/>
        <rFont val="Verdana"/>
        <family val="2"/>
      </rPr>
      <t xml:space="preserve">
</t>
    </r>
    <r>
      <rPr>
        <sz val="11"/>
        <color theme="1"/>
        <rFont val="Verdana"/>
        <family val="2"/>
      </rPr>
      <t xml:space="preserve">GoodHabitz provides the content for our internal e-academy. The majority of the learning material focuses on personal development, complemented by technical application courses and leadership topics. This broad offering supports our employees in strengthening their individual skills, expanding digital know-how, and growing as future leaders.
</t>
    </r>
    <r>
      <rPr>
        <b/>
        <sz val="11"/>
        <color theme="1"/>
        <rFont val="Verdana"/>
        <family val="2"/>
      </rPr>
      <t xml:space="preserve">
</t>
    </r>
    <r>
      <rPr>
        <b/>
        <sz val="12"/>
        <color rgb="FF004F9E"/>
        <rFont val="Verdana"/>
        <family val="2"/>
      </rPr>
      <t xml:space="preserve">Marvie
</t>
    </r>
    <r>
      <rPr>
        <sz val="11"/>
        <color theme="1"/>
        <rFont val="Verdana"/>
        <family val="2"/>
      </rPr>
      <t xml:space="preserve">All employees of OeKB Group have access to a free employee assistance programme. The company Mavie offers coaching, advice, and information in professional and private matters, all anonymously and confidetially. Mavie aims at accompanying people on their way to holistic health. The company offers a large number of presentations and workshops including topics like “Fit throughout the workday” and “Unwinding on holiday”.
</t>
    </r>
    <r>
      <rPr>
        <b/>
        <sz val="11"/>
        <color theme="1"/>
        <rFont val="Verdana"/>
        <family val="2"/>
      </rPr>
      <t xml:space="preserve">
</t>
    </r>
    <r>
      <rPr>
        <b/>
        <sz val="12"/>
        <color rgb="FF004F9E"/>
        <rFont val="Verdana"/>
        <family val="2"/>
      </rPr>
      <t>Windhund 365</t>
    </r>
    <r>
      <rPr>
        <b/>
        <sz val="11"/>
        <color rgb="FF004F9E"/>
        <rFont val="Verdana"/>
        <family val="2"/>
      </rPr>
      <t xml:space="preserve">
</t>
    </r>
    <r>
      <rPr>
        <sz val="11"/>
        <color theme="1"/>
        <rFont val="Verdana"/>
        <family val="2"/>
      </rPr>
      <t>Windhund 365 offers monthly live talks on topics such as mental health, wellbeing, and personal development. Employees can join the sessions live or access the latest recording in the library until the next event takes place. This gives everyone the opportunity to benefit from expert insights – flexibly and at their own pace.</t>
    </r>
  </si>
  <si>
    <r>
      <t xml:space="preserve">Training is governed as follows within the OeKB bank group.
</t>
    </r>
    <r>
      <rPr>
        <b/>
        <sz val="11"/>
        <rFont val="Verdana"/>
        <family val="2"/>
      </rPr>
      <t xml:space="preserve">— Training for employees 
</t>
    </r>
    <r>
      <rPr>
        <sz val="11"/>
        <rFont val="Verdana"/>
        <family val="2"/>
      </rPr>
      <t>The OeKB Academy offers a wide range of in-house seminars for all employees of the OeKB bank group. The focus of these seminars is on developing specialist and management skills and on personal development. There is also a broad spectrum of training opportunities specially produced for OeKB (e.g. mandatory training for onboarding new employees), as well as bought-in training packages and training on various topics designed by the relevant people or departments (e.g. Compliance, CISO). This training offering enables employees to invest their time in acquiring the specific knowledge they need when they need it.</t>
    </r>
    <r>
      <rPr>
        <sz val="11"/>
        <color rgb="FFFF0000"/>
        <rFont val="Verdana"/>
        <family val="2"/>
      </rPr>
      <t xml:space="preserve"> </t>
    </r>
    <r>
      <rPr>
        <sz val="11"/>
        <rFont val="Verdana"/>
        <family val="2"/>
      </rPr>
      <t>In particular, all employees receive regular mandatory training on all the specific areas covered by the Code of Conduct.</t>
    </r>
    <r>
      <rPr>
        <sz val="11"/>
        <color rgb="FFFF0000"/>
        <rFont val="Verdana"/>
        <family val="2"/>
      </rPr>
      <t xml:space="preserve">
</t>
    </r>
    <r>
      <rPr>
        <sz val="11"/>
        <rFont val="Verdana"/>
        <family val="2"/>
      </rPr>
      <t xml:space="preserve">We have developed a Group-wide onboarding process for new starters and trainees from the universities of applied sciences. Under this scheme, new employees receive support and supervision for their first 12 months at the company, enabling them to learn about all areas of the business. The process also includes an opportunity to meet the Executive Board, where the new employees can ask questions and report back on their initial experiences. </t>
    </r>
  </si>
  <si>
    <r>
      <rPr>
        <b/>
        <sz val="11"/>
        <rFont val="Verdana"/>
        <family val="2"/>
      </rPr>
      <t xml:space="preserve">— Training for executives </t>
    </r>
    <r>
      <rPr>
        <sz val="11"/>
        <rFont val="Verdana"/>
        <family val="2"/>
      </rPr>
      <t xml:space="preserve">
Executives receive regular training on key topics. New executives follow internal training programmes and have the opportunity to receive personal coaching. In 2024, mandatory training on the topic of ‘Breaking down prejudice, building diversity’ was provided via the e-academy. </t>
    </r>
    <r>
      <rPr>
        <sz val="11"/>
        <color rgb="FFFF0000"/>
        <rFont val="Verdana"/>
        <family val="2"/>
      </rPr>
      <t xml:space="preserve">
 </t>
    </r>
    <r>
      <rPr>
        <sz val="11"/>
        <rFont val="Verdana"/>
        <family val="2"/>
      </rPr>
      <t xml:space="preserve">
</t>
    </r>
    <r>
      <rPr>
        <b/>
        <sz val="11"/>
        <rFont val="Verdana"/>
        <family val="2"/>
      </rPr>
      <t xml:space="preserve">— Training for the Supervisory Board, management and key staff </t>
    </r>
    <r>
      <rPr>
        <sz val="11"/>
        <rFont val="Verdana"/>
        <family val="2"/>
      </rPr>
      <t xml:space="preserve">
There is an annual training plan in place for the Supervisory Board, management and key staff within the OeKB bank group. In addition to training on regulatory topics (new regulatory developments in areas such as governance, sustainable finance, information and cyber security), which is offered through e -learning courses and in-person training sessions, all other relevant topics, such as diversity and inclusion, are also covered. The training plan is based around the requirements of the FMA circular on the suitability test for management, Supervisory Board and key staff, which have been incorporated accordingly into the OeKB bank group’s Fit &amp; Proper Policy. This policy is updated regularly – most recently in May 2023, when it was thoroughly revised following an update to the FMA circular. Topics such as knowledge of ESG risks are a fixed component of the suitability tests carried out as part of the internal evaluation and review of Fit &amp; Proper requirements, both in the initial evaluation and in subsequent annual reviews. Given the continuously evolving nature of the regulatory framework and the dynamic environment, ESG topics are also regularly incorporated into internal training by OeKB’s Sustainability Management or included in regular Fit &amp; Proper training (sometimes with external consultants involved). Two Fit &amp; Proper training sessions were held in the reporting year for the Supervisory Board and two for key staff, along with two ‘regulatory radar’ training sessions for the key staff.</t>
    </r>
  </si>
  <si>
    <r>
      <t xml:space="preserve">For more information see our </t>
    </r>
    <r>
      <rPr>
        <sz val="11"/>
        <color rgb="FF004F9E"/>
        <rFont val="Verdana"/>
        <family val="2"/>
      </rPr>
      <t xml:space="preserve">website </t>
    </r>
  </si>
  <si>
    <r>
      <t xml:space="preserve">and our </t>
    </r>
    <r>
      <rPr>
        <sz val="11"/>
        <color rgb="FF004F9E"/>
        <rFont val="Verdana"/>
        <family val="2"/>
      </rPr>
      <t>sustainability report</t>
    </r>
    <r>
      <rPr>
        <sz val="11"/>
        <rFont val="Verdana"/>
        <family val="2"/>
      </rPr>
      <t xml:space="preserve"> page 43 f</t>
    </r>
  </si>
  <si>
    <r>
      <t>the process description Environmental and Social Assessment under the</t>
    </r>
    <r>
      <rPr>
        <sz val="11"/>
        <color rgb="FF004F9E"/>
        <rFont val="Verdana"/>
        <family val="2"/>
      </rPr>
      <t xml:space="preserve"> Austrian Export Promotion System</t>
    </r>
  </si>
  <si>
    <r>
      <rPr>
        <sz val="11"/>
        <rFont val="Verdana"/>
        <family val="2"/>
      </rPr>
      <t>For more details see</t>
    </r>
    <r>
      <rPr>
        <sz val="11"/>
        <color rgb="FF004F9E"/>
        <rFont val="Verdana"/>
        <family val="2"/>
      </rPr>
      <t xml:space="preserve"> Tourism Investment Directive</t>
    </r>
    <r>
      <rPr>
        <sz val="11"/>
        <color theme="10"/>
        <rFont val="Verdana"/>
        <family val="2"/>
      </rPr>
      <t xml:space="preserve"> </t>
    </r>
    <r>
      <rPr>
        <sz val="11"/>
        <rFont val="Verdana"/>
        <family val="2"/>
      </rPr>
      <t>(German only)</t>
    </r>
  </si>
  <si>
    <r>
      <t xml:space="preserve">as well as our website on </t>
    </r>
    <r>
      <rPr>
        <sz val="11"/>
        <color rgb="FF004F9E"/>
        <rFont val="Verdana"/>
        <family val="2"/>
      </rPr>
      <t xml:space="preserve">complaints </t>
    </r>
  </si>
  <si>
    <r>
      <t xml:space="preserve">For more information see </t>
    </r>
    <r>
      <rPr>
        <sz val="11"/>
        <color rgb="FF004F9E"/>
        <rFont val="Verdana"/>
        <family val="2"/>
      </rPr>
      <t>sustainability report 2024</t>
    </r>
    <r>
      <rPr>
        <sz val="11"/>
        <rFont val="Verdana"/>
        <family val="2"/>
      </rPr>
      <t xml:space="preserve"> page 23 f </t>
    </r>
  </si>
  <si>
    <r>
      <t xml:space="preserve">For more information on our business strategy, our sustainability strategy and the sustainability strategy of the Federal Ministry of Finance see our </t>
    </r>
    <r>
      <rPr>
        <sz val="11"/>
        <color rgb="FF004F9E"/>
        <rFont val="Verdana"/>
        <family val="2"/>
      </rPr>
      <t>sustainability report 2024</t>
    </r>
    <r>
      <rPr>
        <sz val="11"/>
        <rFont val="Verdana"/>
        <family val="2"/>
      </rPr>
      <t xml:space="preserve"> page 38 ff. </t>
    </r>
  </si>
  <si>
    <r>
      <t xml:space="preserve">The targets with regard to our sustainabiity strategy can be found on our </t>
    </r>
    <r>
      <rPr>
        <sz val="11"/>
        <color rgb="FF004F9E"/>
        <rFont val="Verdana"/>
        <family val="2"/>
      </rPr>
      <t>website</t>
    </r>
    <r>
      <rPr>
        <sz val="11"/>
        <rFont val="Verdana"/>
        <family val="2"/>
      </rPr>
      <t>, in our sustainability report and in this fact book.</t>
    </r>
  </si>
  <si>
    <r>
      <t xml:space="preserve">Our sustainability policy is on our </t>
    </r>
    <r>
      <rPr>
        <sz val="11"/>
        <color rgb="FF004F9E"/>
        <rFont val="Verdana"/>
        <family val="2"/>
      </rPr>
      <t>website</t>
    </r>
  </si>
  <si>
    <r>
      <t xml:space="preserve">Detailed information on the dialogue with our stakeholders can be found in our </t>
    </r>
    <r>
      <rPr>
        <sz val="11"/>
        <color rgb="FF004F9E"/>
        <rFont val="Verdana"/>
        <family val="2"/>
      </rPr>
      <t>sustainability report 2024</t>
    </r>
    <r>
      <rPr>
        <sz val="11"/>
        <rFont val="Verdana"/>
        <family val="2"/>
      </rPr>
      <t>, pages 52 ff, chapter "Interests and views of stakeholders"</t>
    </r>
  </si>
  <si>
    <r>
      <rPr>
        <sz val="11"/>
        <rFont val="Verdana"/>
        <family val="2"/>
      </rPr>
      <t>For details on our targets (i.e.target level, methodology, underlying policies, target period and measures see our</t>
    </r>
    <r>
      <rPr>
        <sz val="11"/>
        <color theme="10"/>
        <rFont val="Verdana"/>
        <family val="2"/>
      </rPr>
      <t xml:space="preserve"> </t>
    </r>
    <r>
      <rPr>
        <sz val="11"/>
        <color rgb="FF004F9E"/>
        <rFont val="Verdana"/>
        <family val="2"/>
      </rPr>
      <t>sustainability report</t>
    </r>
    <r>
      <rPr>
        <sz val="11"/>
        <color theme="10"/>
        <rFont val="Verdana"/>
        <family val="2"/>
      </rPr>
      <t xml:space="preserve"> </t>
    </r>
    <r>
      <rPr>
        <sz val="11"/>
        <rFont val="Verdana"/>
        <family val="2"/>
      </rPr>
      <t>pages 133 ff.</t>
    </r>
  </si>
  <si>
    <r>
      <rPr>
        <sz val="11"/>
        <rFont val="Verdana"/>
        <family val="2"/>
      </rPr>
      <t xml:space="preserve">For detailed information see our </t>
    </r>
    <r>
      <rPr>
        <sz val="11"/>
        <color rgb="FF004F9E"/>
        <rFont val="Verdana"/>
        <family val="2"/>
      </rPr>
      <t>sustainability report 2024</t>
    </r>
    <r>
      <rPr>
        <sz val="11"/>
        <rFont val="Verdana"/>
        <family val="2"/>
      </rPr>
      <t xml:space="preserve"> pages 18 f</t>
    </r>
  </si>
  <si>
    <r>
      <t xml:space="preserve">For more information check our </t>
    </r>
    <r>
      <rPr>
        <sz val="11"/>
        <color rgb="FF004F9E"/>
        <rFont val="Verdana"/>
        <family val="2"/>
      </rPr>
      <t>sustainability report 2024</t>
    </r>
    <r>
      <rPr>
        <sz val="11"/>
        <color theme="1"/>
        <rFont val="Verdana"/>
        <family val="2"/>
      </rPr>
      <t xml:space="preserve"> page 22</t>
    </r>
  </si>
  <si>
    <r>
      <t>For more information check our</t>
    </r>
    <r>
      <rPr>
        <sz val="11"/>
        <color theme="4"/>
        <rFont val="Verdana"/>
        <family val="2"/>
      </rPr>
      <t xml:space="preserve"> </t>
    </r>
    <r>
      <rPr>
        <sz val="11"/>
        <color rgb="FF004F9E"/>
        <rFont val="Verdana"/>
        <family val="2"/>
      </rPr>
      <t>sustainability report 2024</t>
    </r>
    <r>
      <rPr>
        <sz val="11"/>
        <rFont val="Verdana"/>
        <family val="2"/>
      </rPr>
      <t xml:space="preserve"> page 24</t>
    </r>
  </si>
  <si>
    <r>
      <t xml:space="preserve">For further details on the assessment of sustainability risks check our </t>
    </r>
    <r>
      <rPr>
        <sz val="11"/>
        <color rgb="FF004F9E"/>
        <rFont val="Verdana"/>
        <family val="2"/>
      </rPr>
      <t>sustainability report 2024</t>
    </r>
    <r>
      <rPr>
        <sz val="11"/>
        <rFont val="Verdana"/>
        <family val="2"/>
      </rPr>
      <t xml:space="preserve"> page 25</t>
    </r>
  </si>
  <si>
    <r>
      <t xml:space="preserve">See </t>
    </r>
    <r>
      <rPr>
        <sz val="11"/>
        <color rgb="FF004F9E"/>
        <rFont val="Verdana"/>
        <family val="2"/>
      </rPr>
      <t>sustainability report 2024</t>
    </r>
    <r>
      <rPr>
        <sz val="11"/>
        <rFont val="Verdana"/>
        <family val="2"/>
      </rPr>
      <t xml:space="preserve"> page 22 f</t>
    </r>
  </si>
  <si>
    <r>
      <rPr>
        <sz val="11"/>
        <color rgb="FF004F9E"/>
        <rFont val="Verdana"/>
        <family val="2"/>
      </rPr>
      <t>Code of Conduct OeKB Group</t>
    </r>
    <r>
      <rPr>
        <sz val="11"/>
        <color theme="4"/>
        <rFont val="Verdana"/>
        <family val="2"/>
      </rPr>
      <t xml:space="preserve">
</t>
    </r>
    <r>
      <rPr>
        <sz val="11"/>
        <rFont val="Verdana"/>
        <family val="2"/>
      </rPr>
      <t xml:space="preserve">The OeKB Group's anti-corruption measures are based on internal guidelines, which are accessible to all employees on the intranet. </t>
    </r>
  </si>
  <si>
    <r>
      <t xml:space="preserve">For more information check our </t>
    </r>
    <r>
      <rPr>
        <sz val="11"/>
        <color rgb="FF004F9E"/>
        <rFont val="Verdana"/>
        <family val="2"/>
      </rPr>
      <t xml:space="preserve">website </t>
    </r>
  </si>
  <si>
    <r>
      <t xml:space="preserve">and in our </t>
    </r>
    <r>
      <rPr>
        <sz val="11"/>
        <color rgb="FF004F9E"/>
        <rFont val="Verdana"/>
        <family val="2"/>
      </rPr>
      <t>sustainability report 2024</t>
    </r>
    <r>
      <rPr>
        <sz val="11"/>
        <rFont val="Verdana"/>
        <family val="2"/>
      </rPr>
      <t xml:space="preserve"> page 130 f</t>
    </r>
  </si>
  <si>
    <r>
      <t xml:space="preserve">More information on our </t>
    </r>
    <r>
      <rPr>
        <sz val="11"/>
        <color rgb="FF004F9E"/>
        <rFont val="Verdana"/>
        <family val="2"/>
      </rPr>
      <t xml:space="preserve">website </t>
    </r>
  </si>
  <si>
    <r>
      <t xml:space="preserve">and in our </t>
    </r>
    <r>
      <rPr>
        <sz val="11"/>
        <color rgb="FF004F9E"/>
        <rFont val="Verdana"/>
        <family val="2"/>
      </rPr>
      <t>sustainability report 2024</t>
    </r>
    <r>
      <rPr>
        <sz val="11"/>
        <color theme="1"/>
        <rFont val="Verdana"/>
        <family val="2"/>
      </rPr>
      <t xml:space="preserve"> page 125 ff</t>
    </r>
  </si>
  <si>
    <r>
      <t>The OeKB Group's measures on preventing money laundering and financing of terrorism are based on an internal guideline, which is accessible to all employees on the intranet.
More information on our</t>
    </r>
    <r>
      <rPr>
        <sz val="11"/>
        <color rgb="FF004F9E"/>
        <rFont val="Verdana"/>
        <family val="2"/>
      </rPr>
      <t xml:space="preserve"> website</t>
    </r>
  </si>
  <si>
    <r>
      <t xml:space="preserve">For information on our approach to conflicts of interest please see our </t>
    </r>
    <r>
      <rPr>
        <sz val="11"/>
        <color rgb="FF004F9E"/>
        <rFont val="Verdana"/>
        <family val="2"/>
      </rPr>
      <t>Code of Conduct</t>
    </r>
    <r>
      <rPr>
        <sz val="11"/>
        <rFont val="Verdana"/>
        <family val="2"/>
      </rPr>
      <t xml:space="preserve"> page 9 chapter on "Conflict of interest prevention"</t>
    </r>
  </si>
  <si>
    <r>
      <t xml:space="preserve">See </t>
    </r>
    <r>
      <rPr>
        <sz val="11"/>
        <color rgb="FF004F9E"/>
        <rFont val="Verdana"/>
        <family val="2"/>
      </rPr>
      <t>Annual Financial Report 2024</t>
    </r>
    <r>
      <rPr>
        <sz val="11"/>
        <rFont val="Verdana"/>
        <family val="2"/>
      </rPr>
      <t xml:space="preserve"> pages 104f</t>
    </r>
  </si>
  <si>
    <r>
      <t xml:space="preserve">See </t>
    </r>
    <r>
      <rPr>
        <sz val="11"/>
        <color rgb="FF004F9E"/>
        <rFont val="Verdana"/>
        <family val="2"/>
      </rPr>
      <t>Annual Financial Report 2024</t>
    </r>
    <r>
      <rPr>
        <sz val="11"/>
        <rFont val="Verdana"/>
        <family val="2"/>
      </rPr>
      <t xml:space="preserve"> pages 107f</t>
    </r>
  </si>
  <si>
    <r>
      <t xml:space="preserve">See </t>
    </r>
    <r>
      <rPr>
        <sz val="11"/>
        <color rgb="FF004F9E"/>
        <rFont val="Verdana"/>
        <family val="2"/>
      </rPr>
      <t>Annual Financial Report 2024</t>
    </r>
    <r>
      <rPr>
        <sz val="11"/>
        <rFont val="Verdana"/>
        <family val="2"/>
      </rPr>
      <t xml:space="preserve"> pages 109f</t>
    </r>
  </si>
  <si>
    <r>
      <t xml:space="preserve">See </t>
    </r>
    <r>
      <rPr>
        <sz val="11"/>
        <color rgb="FF004F9E"/>
        <rFont val="Verdana"/>
        <family val="2"/>
      </rPr>
      <t>Annual Financial Report 2024</t>
    </r>
    <r>
      <rPr>
        <sz val="11"/>
        <rFont val="Verdana"/>
        <family val="2"/>
      </rPr>
      <t xml:space="preserve"> pages 111f</t>
    </r>
  </si>
  <si>
    <r>
      <t xml:space="preserve">See </t>
    </r>
    <r>
      <rPr>
        <sz val="11"/>
        <color rgb="FF004F9E"/>
        <rFont val="Verdana"/>
        <family val="2"/>
      </rPr>
      <t>Annual Financial Report 2024</t>
    </r>
    <r>
      <rPr>
        <sz val="11"/>
        <rFont val="Verdana"/>
        <family val="2"/>
      </rPr>
      <t xml:space="preserve"> pages 112f</t>
    </r>
  </si>
  <si>
    <r>
      <t xml:space="preserve">See </t>
    </r>
    <r>
      <rPr>
        <sz val="11"/>
        <color rgb="FF004F9E"/>
        <rFont val="Verdana"/>
        <family val="2"/>
      </rPr>
      <t>Annual Financial Report 2024</t>
    </r>
    <r>
      <rPr>
        <sz val="11"/>
        <rFont val="Verdana"/>
        <family val="2"/>
      </rPr>
      <t xml:space="preserve"> pages 113ff</t>
    </r>
  </si>
  <si>
    <r>
      <t xml:space="preserve">See </t>
    </r>
    <r>
      <rPr>
        <sz val="11"/>
        <color rgb="FF004F9E"/>
        <rFont val="Verdana"/>
        <family val="2"/>
      </rPr>
      <t>Annual Financial Report 2024</t>
    </r>
    <r>
      <rPr>
        <sz val="11"/>
        <rFont val="Verdana"/>
        <family val="2"/>
      </rPr>
      <t xml:space="preserve"> pages 125f</t>
    </r>
  </si>
  <si>
    <r>
      <t xml:space="preserve">See </t>
    </r>
    <r>
      <rPr>
        <sz val="11"/>
        <color rgb="FF004F9E"/>
        <rFont val="Verdana"/>
        <family val="2"/>
      </rPr>
      <t>Annual Financial Report 2024</t>
    </r>
    <r>
      <rPr>
        <sz val="11"/>
        <rFont val="Verdana"/>
        <family val="2"/>
      </rPr>
      <t xml:space="preserve"> pages 11ff</t>
    </r>
  </si>
  <si>
    <r>
      <t xml:space="preserve">See </t>
    </r>
    <r>
      <rPr>
        <sz val="11"/>
        <color rgb="FF004F9E"/>
        <rFont val="Verdana"/>
        <family val="2"/>
      </rPr>
      <t>Annual Financial Report 2024</t>
    </r>
    <r>
      <rPr>
        <sz val="11"/>
        <rFont val="Verdana"/>
        <family val="2"/>
      </rPr>
      <t xml:space="preserve"> pages 96ff</t>
    </r>
  </si>
  <si>
    <r>
      <t xml:space="preserve">See </t>
    </r>
    <r>
      <rPr>
        <sz val="11"/>
        <color rgb="FF004F9E"/>
        <rFont val="Verdana"/>
        <family val="2"/>
      </rPr>
      <t>Annual Financial Report 2024</t>
    </r>
    <r>
      <rPr>
        <sz val="11"/>
        <rFont val="Verdana"/>
        <family val="2"/>
      </rPr>
      <t xml:space="preserve"> page 196</t>
    </r>
  </si>
  <si>
    <r>
      <t xml:space="preserve">See </t>
    </r>
    <r>
      <rPr>
        <sz val="11"/>
        <color rgb="FF004F9E"/>
        <rFont val="Verdana"/>
        <family val="2"/>
      </rPr>
      <t>Annual Financial Report 2024</t>
    </r>
    <r>
      <rPr>
        <sz val="11"/>
        <rFont val="Verdana"/>
        <family val="2"/>
      </rPr>
      <t xml:space="preserve"> Note 41 page 128 f</t>
    </r>
  </si>
  <si>
    <r>
      <rPr>
        <sz val="11"/>
        <color rgb="FF004F9E"/>
        <rFont val="Verdana"/>
        <family val="2"/>
      </rPr>
      <t>Remuneration policy</t>
    </r>
    <r>
      <rPr>
        <sz val="11"/>
        <rFont val="Verdana"/>
        <family val="2"/>
      </rPr>
      <t xml:space="preserve"> on our website (German only): Information pursuant to Section 65a BWG</t>
    </r>
  </si>
  <si>
    <r>
      <rPr>
        <sz val="11"/>
        <rFont val="Verdana"/>
        <family val="2"/>
      </rPr>
      <t xml:space="preserve">For information on the Remuneration Committee members see </t>
    </r>
    <r>
      <rPr>
        <sz val="11"/>
        <color rgb="FF004F9E"/>
        <rFont val="Verdana"/>
        <family val="2"/>
      </rPr>
      <t>annual financial report</t>
    </r>
    <r>
      <rPr>
        <sz val="11"/>
        <rFont val="Verdana"/>
        <family val="2"/>
      </rPr>
      <t xml:space="preserve"> page 133</t>
    </r>
  </si>
  <si>
    <r>
      <t xml:space="preserve">See </t>
    </r>
    <r>
      <rPr>
        <sz val="11"/>
        <color rgb="FF004F9E"/>
        <rFont val="Verdana"/>
        <family val="2"/>
      </rPr>
      <t>sustainability report 2024</t>
    </r>
    <r>
      <rPr>
        <sz val="11"/>
        <rFont val="Verdana"/>
        <family val="2"/>
      </rPr>
      <t xml:space="preserve"> page 27 ff</t>
    </r>
  </si>
  <si>
    <r>
      <t xml:space="preserve">See </t>
    </r>
    <r>
      <rPr>
        <sz val="11"/>
        <color rgb="FF004F9E"/>
        <rFont val="Verdana"/>
        <family val="2"/>
      </rPr>
      <t>sustainability report 2024</t>
    </r>
    <r>
      <rPr>
        <sz val="11"/>
        <rFont val="Verdana"/>
        <family val="2"/>
      </rPr>
      <t xml:space="preserve"> page 28</t>
    </r>
  </si>
  <si>
    <r>
      <rPr>
        <sz val="11"/>
        <rFont val="Verdana"/>
        <family val="2"/>
      </rPr>
      <t>Audit Report see</t>
    </r>
    <r>
      <rPr>
        <sz val="11"/>
        <color rgb="FF004F9E"/>
        <rFont val="Verdana"/>
        <family val="2"/>
      </rPr>
      <t xml:space="preserve"> sustainability report 2024</t>
    </r>
    <r>
      <rPr>
        <sz val="11"/>
        <rFont val="Verdana"/>
        <family val="2"/>
      </rPr>
      <t xml:space="preserve"> page 138 ff</t>
    </r>
  </si>
  <si>
    <r>
      <t xml:space="preserve">See </t>
    </r>
    <r>
      <rPr>
        <sz val="11"/>
        <color rgb="FF004F9E"/>
        <rFont val="Verdana"/>
        <family val="2"/>
      </rPr>
      <t xml:space="preserve">Annual Financial Report 2024 </t>
    </r>
    <r>
      <rPr>
        <sz val="11"/>
        <rFont val="Verdana"/>
        <family val="2"/>
      </rPr>
      <t>Note 12 page 74</t>
    </r>
  </si>
  <si>
    <r>
      <t xml:space="preserve">For our targets with regard to E1 please see our </t>
    </r>
    <r>
      <rPr>
        <sz val="11"/>
        <color rgb="FF004F9E"/>
        <rFont val="Verdana"/>
        <family val="2"/>
      </rPr>
      <t>sustainability report</t>
    </r>
    <r>
      <rPr>
        <sz val="11"/>
        <color theme="1"/>
        <rFont val="Verdana"/>
        <family val="2"/>
      </rPr>
      <t xml:space="preserve"> page 88 ff.
For details on our emissions see sustainability report page 93 ff.</t>
    </r>
  </si>
  <si>
    <r>
      <rPr>
        <sz val="11"/>
        <rFont val="Verdana"/>
        <family val="2"/>
      </rPr>
      <t>For more information see</t>
    </r>
    <r>
      <rPr>
        <sz val="11"/>
        <color theme="10"/>
        <rFont val="Verdana"/>
        <family val="2"/>
      </rPr>
      <t xml:space="preserve"> </t>
    </r>
    <r>
      <rPr>
        <sz val="11"/>
        <color rgb="FF004F9E"/>
        <rFont val="Verdana"/>
        <family val="2"/>
      </rPr>
      <t>our website</t>
    </r>
  </si>
  <si>
    <t>The accident in 2024 involved a fall in the stairwell,
 resulting in a hand injury with no further consequences.</t>
  </si>
  <si>
    <r>
      <rPr>
        <sz val="11"/>
        <rFont val="Verdana"/>
        <family val="2"/>
      </rPr>
      <t>See sustainability related objectives of OeKB's executive management team in our</t>
    </r>
    <r>
      <rPr>
        <sz val="11"/>
        <color theme="10"/>
        <rFont val="Verdana"/>
        <family val="2"/>
      </rPr>
      <t xml:space="preserve"> </t>
    </r>
    <r>
      <rPr>
        <sz val="11"/>
        <color rgb="FF004F9E"/>
        <rFont val="Verdana"/>
        <family val="2"/>
      </rPr>
      <t>sustainability report 2024</t>
    </r>
    <r>
      <rPr>
        <sz val="11"/>
        <color theme="10"/>
        <rFont val="Verdana"/>
        <family val="2"/>
      </rPr>
      <t xml:space="preserve"> </t>
    </r>
    <r>
      <rPr>
        <sz val="11"/>
        <rFont val="Verdana"/>
        <family val="2"/>
      </rPr>
      <t>page 26 f</t>
    </r>
  </si>
  <si>
    <r>
      <t xml:space="preserve">For more information see  </t>
    </r>
    <r>
      <rPr>
        <sz val="11"/>
        <color rgb="FF004F9E"/>
        <rFont val="Verdana"/>
        <family val="2"/>
      </rPr>
      <t>our website</t>
    </r>
  </si>
  <si>
    <r>
      <t>For more details see our</t>
    </r>
    <r>
      <rPr>
        <sz val="11"/>
        <color rgb="FF004F9E"/>
        <rFont val="Verdana"/>
        <family val="2"/>
      </rPr>
      <t xml:space="preserve"> website </t>
    </r>
    <r>
      <rPr>
        <sz val="11"/>
        <rFont val="Verdana"/>
        <family val="2"/>
      </rPr>
      <t>and</t>
    </r>
  </si>
  <si>
    <r>
      <rPr>
        <sz val="11"/>
        <rFont val="Verdana"/>
        <family val="2"/>
      </rPr>
      <t xml:space="preserve">For more details see </t>
    </r>
    <r>
      <rPr>
        <sz val="11"/>
        <color rgb="FF004F9E"/>
        <rFont val="Verdana"/>
        <family val="2"/>
      </rPr>
      <t>OeEB's website</t>
    </r>
  </si>
  <si>
    <r>
      <rPr>
        <sz val="11"/>
        <rFont val="Verdana"/>
        <family val="2"/>
      </rPr>
      <t>For details on our targets (i.e.target level, methodology, underlying policies, target period and measures see our</t>
    </r>
    <r>
      <rPr>
        <sz val="11"/>
        <color theme="10"/>
        <rFont val="Verdana"/>
        <family val="2"/>
      </rPr>
      <t xml:space="preserve"> </t>
    </r>
    <r>
      <rPr>
        <sz val="11"/>
        <color rgb="FF004F9E"/>
        <rFont val="Verdana"/>
        <family val="2"/>
      </rPr>
      <t>sustainability report</t>
    </r>
    <r>
      <rPr>
        <sz val="11"/>
        <color theme="10"/>
        <rFont val="Verdana"/>
        <family val="2"/>
      </rPr>
      <t xml:space="preserve"> 2024
</t>
    </r>
    <r>
      <rPr>
        <sz val="11"/>
        <rFont val="Verdana"/>
        <family val="2"/>
      </rPr>
      <t>pages 110 ff.</t>
    </r>
  </si>
  <si>
    <r>
      <t xml:space="preserve">For further information on our complaints mechanism and whistleblowing systems see our </t>
    </r>
    <r>
      <rPr>
        <sz val="11"/>
        <color rgb="FF004F9E"/>
        <rFont val="Verdana"/>
        <family val="2"/>
      </rPr>
      <t>sustainability report</t>
    </r>
    <r>
      <rPr>
        <sz val="11"/>
        <rFont val="Verdana"/>
        <family val="2"/>
      </rPr>
      <t xml:space="preserve"> </t>
    </r>
    <r>
      <rPr>
        <sz val="11"/>
        <color rgb="FF004F9E"/>
        <rFont val="Verdana"/>
        <family val="2"/>
      </rPr>
      <t>2024</t>
    </r>
    <r>
      <rPr>
        <sz val="11"/>
        <rFont val="Verdana"/>
        <family val="2"/>
      </rPr>
      <t xml:space="preserve"> page 125 ff </t>
    </r>
  </si>
  <si>
    <r>
      <rPr>
        <sz val="11"/>
        <rFont val="Verdana"/>
        <family val="2"/>
      </rPr>
      <t>For further Information please check our</t>
    </r>
    <r>
      <rPr>
        <sz val="11"/>
        <color theme="10"/>
        <rFont val="Verdana"/>
        <family val="2"/>
      </rPr>
      <t xml:space="preserve"> </t>
    </r>
    <r>
      <rPr>
        <sz val="11"/>
        <color rgb="FF004F9E"/>
        <rFont val="Verdana"/>
        <family val="2"/>
      </rPr>
      <t>Diversty Policy</t>
    </r>
    <r>
      <rPr>
        <sz val="11"/>
        <color theme="10"/>
        <rFont val="Verdana"/>
        <family val="2"/>
      </rPr>
      <t xml:space="preserve"> </t>
    </r>
    <r>
      <rPr>
        <sz val="11"/>
        <rFont val="Verdana"/>
        <family val="2"/>
      </rPr>
      <t xml:space="preserve">as well as </t>
    </r>
  </si>
  <si>
    <r>
      <rPr>
        <sz val="11"/>
        <rFont val="Verdana"/>
        <family val="2"/>
      </rPr>
      <t>Our projects fulfil national and international environmental and social standards, including the IFC Performance Standards, EHS Guidelines of the World Bank Group and ILO Conventions, as well as international human rights standards. Details regarding our environmental and social standards can be found on the</t>
    </r>
    <r>
      <rPr>
        <sz val="11"/>
        <color theme="10"/>
        <rFont val="Verdana"/>
        <family val="2"/>
      </rPr>
      <t xml:space="preserve"> </t>
    </r>
    <r>
      <rPr>
        <sz val="11"/>
        <color rgb="FF004F9E"/>
        <rFont val="Verdana"/>
        <family val="2"/>
      </rPr>
      <t xml:space="preserve">OeKB </t>
    </r>
  </si>
  <si>
    <r>
      <rPr>
        <sz val="11"/>
        <rFont val="Verdana"/>
        <family val="2"/>
      </rPr>
      <t xml:space="preserve"> and</t>
    </r>
    <r>
      <rPr>
        <sz val="11"/>
        <color rgb="FF004F9E"/>
        <rFont val="Verdana"/>
        <family val="2"/>
      </rPr>
      <t xml:space="preserve"> OeEB websites</t>
    </r>
    <r>
      <rPr>
        <sz val="11"/>
        <color theme="10"/>
        <rFont val="Verdana"/>
        <family val="2"/>
      </rPr>
      <t xml:space="preserve">. </t>
    </r>
  </si>
  <si>
    <r>
      <t>See our CEO Statement on our</t>
    </r>
    <r>
      <rPr>
        <sz val="11"/>
        <color theme="10"/>
        <rFont val="Verdana"/>
        <family val="2"/>
      </rPr>
      <t xml:space="preserve"> </t>
    </r>
    <r>
      <rPr>
        <sz val="11"/>
        <color rgb="FF004F9E"/>
        <rFont val="Verdana"/>
        <family val="2"/>
      </rPr>
      <t>Website</t>
    </r>
    <r>
      <rPr>
        <sz val="11"/>
        <color theme="10"/>
        <rFont val="Verdana"/>
        <family val="2"/>
      </rPr>
      <t>.</t>
    </r>
  </si>
  <si>
    <r>
      <t xml:space="preserve">See also </t>
    </r>
    <r>
      <rPr>
        <sz val="11"/>
        <color rgb="FF004F9E"/>
        <rFont val="Verdana"/>
        <family val="2"/>
      </rPr>
      <t>Annual Financial Report 2024</t>
    </r>
    <r>
      <rPr>
        <sz val="11"/>
        <rFont val="Verdana"/>
        <family val="2"/>
      </rPr>
      <t xml:space="preserve"> pages 103f</t>
    </r>
  </si>
  <si>
    <r>
      <rPr>
        <sz val="11"/>
        <rFont val="Verdana"/>
        <family val="2"/>
      </rPr>
      <t xml:space="preserve">See our </t>
    </r>
    <r>
      <rPr>
        <sz val="11"/>
        <color rgb="FF004F9E"/>
        <rFont val="Verdana"/>
        <family val="2"/>
      </rPr>
      <t>Code of Conduct</t>
    </r>
    <r>
      <rPr>
        <sz val="11"/>
        <rFont val="Verdana"/>
        <family val="2"/>
      </rPr>
      <t xml:space="preserve"> on our website</t>
    </r>
  </si>
  <si>
    <r>
      <rPr>
        <sz val="11"/>
        <rFont val="Verdana"/>
        <family val="2"/>
      </rPr>
      <t xml:space="preserve">as well as </t>
    </r>
    <r>
      <rPr>
        <sz val="11"/>
        <color rgb="FF004F9E"/>
        <rFont val="Verdana"/>
        <family val="2"/>
      </rPr>
      <t>Standards and Certifications</t>
    </r>
    <r>
      <rPr>
        <sz val="11"/>
        <rFont val="Verdana"/>
        <family val="2"/>
      </rPr>
      <t xml:space="preserve"> on our website</t>
    </r>
  </si>
  <si>
    <r>
      <rPr>
        <sz val="11"/>
        <rFont val="Verdana"/>
        <family val="2"/>
      </rPr>
      <t xml:space="preserve">and our </t>
    </r>
    <r>
      <rPr>
        <sz val="11"/>
        <color rgb="FF004F9E"/>
        <rFont val="Verdana"/>
        <family val="2"/>
      </rPr>
      <t xml:space="preserve">gender and diversity policy </t>
    </r>
    <r>
      <rPr>
        <sz val="11"/>
        <rFont val="Verdana"/>
        <family val="2"/>
      </rPr>
      <t>on our website.</t>
    </r>
  </si>
  <si>
    <r>
      <rPr>
        <sz val="11"/>
        <rFont val="Verdana"/>
        <family val="2"/>
      </rPr>
      <t>and our</t>
    </r>
    <r>
      <rPr>
        <sz val="11"/>
        <color theme="10"/>
        <rFont val="Verdana"/>
        <family val="2"/>
      </rPr>
      <t xml:space="preserve"> </t>
    </r>
    <r>
      <rPr>
        <sz val="11"/>
        <color rgb="FF004F9E"/>
        <rFont val="Verdana"/>
        <family val="2"/>
      </rPr>
      <t>website</t>
    </r>
  </si>
  <si>
    <r>
      <rPr>
        <sz val="11"/>
        <rFont val="Verdana"/>
        <family val="2"/>
      </rPr>
      <t xml:space="preserve">See also </t>
    </r>
    <r>
      <rPr>
        <sz val="11"/>
        <color rgb="FF004F9E"/>
        <rFont val="Verdana"/>
        <family val="2"/>
      </rPr>
      <t xml:space="preserve">sustainability report 2024 </t>
    </r>
    <r>
      <rPr>
        <sz val="11"/>
        <rFont val="Verdana"/>
        <family val="2"/>
      </rPr>
      <t>page 38</t>
    </r>
  </si>
  <si>
    <r>
      <t xml:space="preserve">For our targets with regard to E4 please see our </t>
    </r>
    <r>
      <rPr>
        <sz val="11"/>
        <color rgb="FF004F9E"/>
        <rFont val="Verdana"/>
        <family val="2"/>
      </rPr>
      <t>sustainability report 2024</t>
    </r>
    <r>
      <rPr>
        <sz val="11"/>
        <color theme="1"/>
        <rFont val="Verdana"/>
        <family val="2"/>
      </rPr>
      <t xml:space="preserve"> page 16 f.
</t>
    </r>
  </si>
  <si>
    <r>
      <rPr>
        <sz val="11"/>
        <rFont val="Verdana"/>
        <family val="2"/>
      </rPr>
      <t xml:space="preserve">For further information on our measures see our </t>
    </r>
    <r>
      <rPr>
        <sz val="11"/>
        <color rgb="FF004F9E"/>
        <rFont val="Verdana"/>
        <family val="2"/>
      </rPr>
      <t>sustainability report 2024</t>
    </r>
    <r>
      <rPr>
        <sz val="11"/>
        <rFont val="Verdana"/>
        <family val="2"/>
      </rPr>
      <t xml:space="preserve"> page 110</t>
    </r>
  </si>
  <si>
    <r>
      <rPr>
        <sz val="11"/>
        <rFont val="Verdana"/>
        <family val="2"/>
      </rPr>
      <t>For information on our board diversity see our</t>
    </r>
    <r>
      <rPr>
        <sz val="11"/>
        <color theme="10"/>
        <rFont val="Verdana"/>
        <family val="2"/>
      </rPr>
      <t xml:space="preserve"> </t>
    </r>
    <r>
      <rPr>
        <sz val="11"/>
        <color rgb="FF004F9E"/>
        <rFont val="Verdana"/>
        <family val="2"/>
      </rPr>
      <t xml:space="preserve">sustainability report </t>
    </r>
    <r>
      <rPr>
        <sz val="11"/>
        <rFont val="Verdana"/>
        <family val="2"/>
      </rPr>
      <t xml:space="preserve">page 22f. For our gender and diversity policy see our sustainability report 2024 page 102 </t>
    </r>
  </si>
  <si>
    <r>
      <rPr>
        <sz val="11"/>
        <rFont val="Verdana"/>
        <family val="2"/>
      </rPr>
      <t xml:space="preserve">For information on our exclusion criteria see </t>
    </r>
    <r>
      <rPr>
        <sz val="11"/>
        <color rgb="FF004F9E"/>
        <rFont val="Verdana"/>
        <family val="2"/>
      </rPr>
      <t xml:space="preserve">sustainability report 2024 </t>
    </r>
    <r>
      <rPr>
        <sz val="11"/>
        <rFont val="Verdana"/>
        <family val="2"/>
      </rPr>
      <t xml:space="preserve">
page 32 </t>
    </r>
  </si>
  <si>
    <r>
      <rPr>
        <sz val="11"/>
        <rFont val="Verdana"/>
        <family val="2"/>
      </rPr>
      <t>For details on our training programme please see</t>
    </r>
    <r>
      <rPr>
        <sz val="11"/>
        <color theme="10"/>
        <rFont val="Verdana"/>
        <family val="2"/>
      </rPr>
      <t xml:space="preserve"> </t>
    </r>
    <r>
      <rPr>
        <sz val="11"/>
        <color rgb="FF004F9E"/>
        <rFont val="Verdana"/>
        <family val="2"/>
      </rPr>
      <t>sustainability report 2024</t>
    </r>
    <r>
      <rPr>
        <sz val="11"/>
        <color theme="10"/>
        <rFont val="Verdana"/>
        <family val="2"/>
      </rPr>
      <t xml:space="preserve"> </t>
    </r>
    <r>
      <rPr>
        <sz val="11"/>
        <rFont val="Verdana"/>
        <family val="2"/>
      </rPr>
      <t>p. 128f</t>
    </r>
  </si>
  <si>
    <r>
      <rPr>
        <sz val="11"/>
        <rFont val="Verdana"/>
        <family val="2"/>
      </rPr>
      <t xml:space="preserve">For details on our training programme please see </t>
    </r>
    <r>
      <rPr>
        <sz val="11"/>
        <color rgb="FF004F9E"/>
        <rFont val="Verdana"/>
        <family val="2"/>
      </rPr>
      <t>sustainability report 2024</t>
    </r>
    <r>
      <rPr>
        <sz val="11"/>
        <rFont val="Verdana"/>
        <family val="2"/>
      </rPr>
      <t xml:space="preserve"> p. 128f</t>
    </r>
  </si>
  <si>
    <r>
      <rPr>
        <sz val="11"/>
        <rFont val="Verdana"/>
        <family val="2"/>
      </rPr>
      <t>For details on our training programme please see</t>
    </r>
    <r>
      <rPr>
        <sz val="11"/>
        <color theme="10"/>
        <rFont val="Verdana"/>
        <family val="2"/>
      </rPr>
      <t xml:space="preserve"> </t>
    </r>
    <r>
      <rPr>
        <sz val="11"/>
        <color rgb="FF004F9E"/>
        <rFont val="Verdana"/>
        <family val="2"/>
      </rPr>
      <t xml:space="preserve">sustainability report 2024 </t>
    </r>
    <r>
      <rPr>
        <sz val="11"/>
        <rFont val="Verdana"/>
        <family val="2"/>
      </rPr>
      <t>p. 128f</t>
    </r>
  </si>
  <si>
    <r>
      <rPr>
        <sz val="11"/>
        <rFont val="Verdana"/>
        <family val="2"/>
      </rPr>
      <t>See</t>
    </r>
    <r>
      <rPr>
        <sz val="11"/>
        <color theme="10"/>
        <rFont val="Verdana"/>
        <family val="2"/>
      </rPr>
      <t xml:space="preserve"> </t>
    </r>
    <r>
      <rPr>
        <sz val="11"/>
        <color rgb="FF004F9E"/>
        <rFont val="Verdana"/>
        <family val="2"/>
      </rPr>
      <t xml:space="preserve">sustainability report 2024 </t>
    </r>
    <r>
      <rPr>
        <sz val="11"/>
        <rFont val="Verdana"/>
        <family val="2"/>
      </rPr>
      <t>p.127</t>
    </r>
  </si>
  <si>
    <r>
      <rPr>
        <sz val="11"/>
        <rFont val="Verdana"/>
        <family val="2"/>
      </rPr>
      <t>See</t>
    </r>
    <r>
      <rPr>
        <sz val="11"/>
        <color theme="10"/>
        <rFont val="Verdana"/>
        <family val="2"/>
      </rPr>
      <t xml:space="preserve"> </t>
    </r>
    <r>
      <rPr>
        <sz val="11"/>
        <color rgb="FF004F9E"/>
        <rFont val="Verdana"/>
        <family val="2"/>
      </rPr>
      <t>sustainability report 2024</t>
    </r>
    <r>
      <rPr>
        <sz val="11"/>
        <color theme="10"/>
        <rFont val="Verdana"/>
        <family val="2"/>
      </rPr>
      <t xml:space="preserve"> </t>
    </r>
    <r>
      <rPr>
        <sz val="11"/>
        <rFont val="Verdana"/>
        <family val="2"/>
      </rPr>
      <t>p.111 and p. 127</t>
    </r>
  </si>
  <si>
    <r>
      <t xml:space="preserve">For more information, see our annual </t>
    </r>
    <r>
      <rPr>
        <sz val="11"/>
        <color rgb="FF004F9E"/>
        <rFont val="Verdana"/>
        <family val="2"/>
      </rPr>
      <t>sustainability report</t>
    </r>
  </si>
  <si>
    <r>
      <t>For more information on financial highlights, see our annual</t>
    </r>
    <r>
      <rPr>
        <u/>
        <sz val="11"/>
        <color theme="4"/>
        <rFont val="Verdana"/>
        <family val="2"/>
      </rPr>
      <t xml:space="preserve"> </t>
    </r>
    <r>
      <rPr>
        <sz val="11"/>
        <color rgb="FF004F9E"/>
        <rFont val="Verdana"/>
        <family val="2"/>
      </rPr>
      <t>financial report</t>
    </r>
  </si>
  <si>
    <t>In addition to adherence to local and national environmental and social regulations of the respective country, OeEB strives for the adoption of international environmental, social, and human rights standards when financing projects. If necessary, OeEB creates a catalogue of measures in the form of an action plan, which then becomes a binding condition as part of the loan agreement. Adherence to environmental and social standards is verified at regular intervals over the course of the project.
With their investments, OeEB aims to improve living conditions in developing countries. The environmental and social standards agreed upon by EDFI, the Association of European Development Finance Institutions, serve as fundamental benchmark. 
OeEB uses the International Finance Corporation's (IFC) Performance Standards on Environmental and Social Sustainability (IFC Performance Standards) and the World Bank Group Environmental, Health and Safety Guidelines (EHS Guidelines) aswell as the UN Guiding Principles on Business and Human Rights (UNGPs) as our primary environmental and social standards.</t>
  </si>
  <si>
    <t>UN Guiding Principles on Human Rights</t>
  </si>
  <si>
    <t>We invest our own funds responsibly and follow our Responsible Investment Policy in the process.  We pay attention to the three economic objectives of security, liquidity and return on investment and manage the impacts of monetary investments on others by taking into account the non-economic objectives of ethics and sustainability: the OeKB bank group is able to prevent ethical contradictions and avoid risks by employing exclusion criteria. See details in the paragraph on our Responsible Investment Policy below.</t>
  </si>
  <si>
    <t>2023</t>
  </si>
  <si>
    <t>This ESG Fact Book complements OeKB group's Sustainability Report by presenting key information and supplementary data to enhance transparency regarding ESG-related activities. The content is regularly reviewed and updated. (Figures as of 31 Dec 2024)</t>
  </si>
  <si>
    <t>Training programme completion rate (%): cyber and data security</t>
  </si>
  <si>
    <t>Training in cyber and data security as well as information security</t>
  </si>
  <si>
    <t>The sharp increase in the Motor Vehicles segment is primarily attributable to the inclusion of vehicles used by OeHT employees.</t>
  </si>
  <si>
    <t>To raise awareness, all employees are required to complete training on cyber and data security and at least ervery two years. This is supplemented with data protection training delivered to individual departments as required on specific topics related to their particular activities. 
All employees and management staff have to complete training on cyber security at least once a year.</t>
  </si>
  <si>
    <t>Training in privacy, cyber and data security as well as information security</t>
  </si>
  <si>
    <t>As a funding organisation for Austrian tourism, OeHT takes environmental, social and governance (ESG) aspects into account in its financing and funding decisions. The aim is to support sustainable projects that create economic as well as ecological and social added value.
In the course of the project review, OeHT focusses on factual and personal compliance with the requirements of the federal government's guidelines. These stipulate, among other things, that the additional soil sealing must not exceed 25% and a valid energy certificate must be submitted. For the green tourism credit or sustainability bonus other ecological components are also taken into account. These can include measures to increase energy efficiency, reduce emissions and conserve resources.</t>
  </si>
  <si>
    <t>The OeKB Group comprises Oesterreichische Kontrollbank AG (OeKB) and its fully consolidated subsidiaries: Oesterreichische Entwicklungsbank AG (OeEB – The Development Bank of Austria), OeKB CSD GmbH (OeKB CSD), and Österreichische Hotel- und Tourismusbank GmbH (OeHT).
Oesterreichische Kontrollbank AG (OeKB) is a central pillar of Austria’s financial infrastructure. As a key provider of financial and information services to exporters, capital markets, and the Republic of Austria, OeKB combines economic expertise with a strong sense of public responsibility.
Oesterreichische Entwicklungsbank AG (OeEB) serves as Austria’s official development bank. Operating under a public mandate, OeEB supports projects that improve living conditions in developing countries. Each project contributes to local, sustainable development. Sustainable business practices and long-term growth are viewed as essential for ensuring economic, environmental, and social progress.
Österreichische Hotel- und Tourismusbank GmbH (OeHT) has been a trusted partner to Austria’s tourism and leisure industries for over 75 years. With deep expertise and comprehensive financing and support instruments, OeHT plays an important role in advancing sustainability and innovation within the sector.
OeKB CSD GmbH (OeKB CSD) is Austria’s central securities depository, operating under the EU Central Securities Depositories Regulation (CSDR). As a key infrastructure provider in Austria’s capital market, OeKB CSD delivers centralized and efficient post-trade services to market participants.
Environmental, Social, and Governance (ESG) principles are firmly embedded in the OeKB Group’s corporate strategy. Sustainability is not viewed as a trend, but as a long-standing commitment that shapes business decisions across all areas of the organization.
The OeKB Group takes a comprehensive approach to ESG - ranging from green finance solutions and sustainability bond issuance to the development of digital ESG data platforms and targeted impact investments via its subsidiaries. These activities reflect a clear belief: sustainable development and economic progress must go hand in hand.
As a reliable partner to the Austrian economy, the OeKB Group is committed to fostering long-term value creation - for businesses, society, and future generations. ESG considerations have long been an integral part of its strategic direction, with sustainability serving as a guiding principle for over two decades.
The Group’s forward-looking and holistic approach to sustainability spans the full spectrum - from supporting climate-friendly financing and issuing sustainability bonds, to adva, m mn nmncing responsible investment opportunities and enabling transparent ESG data collection. These efforts underscore the OeKB Group’s conviction that long-term economic success is inseparable from sustainable development.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</si>
</sst>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41" x14ac:knownFonts="1">
    <font>
      <sz val="11"/>
      <color theme="1"/>
      <name val="Calibri"/>
      <family val="2"/>
      <scheme val="minor"/>
    </font>
    <font>
      <u/>
      <sz val="11"/>
      <color theme="10"/>
      <name val="Calibri"/>
      <family val="2"/>
      <scheme val="minor"/>
    </font>
    <font>
      <sz val="11"/>
      <color theme="1"/>
      <name val="Montserrat OeKB"/>
    </font>
    <font>
      <b/>
      <sz val="11"/>
      <name val="Montserrat OeKB"/>
    </font>
    <font>
      <sz val="11"/>
      <color theme="1"/>
      <name val="Calibri"/>
      <family val="2"/>
      <scheme val="minor"/>
    </font>
    <font>
      <sz val="11"/>
      <color theme="1"/>
      <name val="Verdana"/>
      <family val="2"/>
    </font>
    <font>
      <b/>
      <sz val="14"/>
      <color theme="1"/>
      <name val="Verdana"/>
      <family val="2"/>
    </font>
    <font>
      <sz val="11"/>
      <name val="Verdana"/>
      <family val="2"/>
    </font>
    <font>
      <u/>
      <sz val="11"/>
      <color rgb="FF004F9E"/>
      <name val="Verdana"/>
      <family val="2"/>
    </font>
    <font>
      <b/>
      <sz val="11"/>
      <color theme="1"/>
      <name val="Verdana"/>
      <family val="2"/>
    </font>
    <font>
      <b/>
      <sz val="11"/>
      <color theme="0"/>
      <name val="Verdana"/>
      <family val="2"/>
    </font>
    <font>
      <u/>
      <sz val="11"/>
      <color theme="4"/>
      <name val="Verdana"/>
      <family val="2"/>
    </font>
    <font>
      <b/>
      <sz val="16"/>
      <color theme="0"/>
      <name val="Verdana"/>
      <family val="2"/>
    </font>
    <font>
      <b/>
      <sz val="12"/>
      <color rgb="FF004F9E"/>
      <name val="Verdana"/>
      <family val="2"/>
    </font>
    <font>
      <sz val="12"/>
      <color rgb="FF004F9E"/>
      <name val="Verdana"/>
      <family val="2"/>
    </font>
    <font>
      <b/>
      <sz val="11"/>
      <name val="Verdana"/>
      <family val="2"/>
    </font>
    <font>
      <u/>
      <sz val="11"/>
      <color theme="10"/>
      <name val="Verdana"/>
      <family val="2"/>
    </font>
    <font>
      <b/>
      <vertAlign val="subscript"/>
      <sz val="11"/>
      <color theme="0"/>
      <name val="Verdana"/>
      <family val="2"/>
    </font>
    <font>
      <b/>
      <i/>
      <sz val="11"/>
      <color theme="0"/>
      <name val="Verdana"/>
      <family val="2"/>
    </font>
    <font>
      <b/>
      <i/>
      <sz val="11"/>
      <name val="Verdana"/>
      <family val="2"/>
    </font>
    <font>
      <i/>
      <sz val="11"/>
      <name val="Verdana"/>
      <family val="2"/>
    </font>
    <font>
      <i/>
      <sz val="11"/>
      <color theme="1"/>
      <name val="Verdana"/>
      <family val="2"/>
    </font>
    <font>
      <b/>
      <vertAlign val="subscript"/>
      <sz val="11"/>
      <color theme="1"/>
      <name val="Verdana"/>
      <family val="2"/>
    </font>
    <font>
      <sz val="9"/>
      <color theme="1"/>
      <name val="Verdana"/>
      <family val="2"/>
    </font>
    <font>
      <sz val="11"/>
      <color rgb="FFFF0000"/>
      <name val="Verdana"/>
      <family val="2"/>
    </font>
    <font>
      <b/>
      <sz val="11"/>
      <color rgb="FF004F9E"/>
      <name val="Verdana"/>
      <family val="2"/>
    </font>
    <font>
      <sz val="11"/>
      <color rgb="FF004F9E"/>
      <name val="Verdana"/>
      <family val="2"/>
    </font>
    <font>
      <sz val="9"/>
      <color rgb="FFFF0000"/>
      <name val="Verdana"/>
      <family val="2"/>
    </font>
    <font>
      <sz val="12"/>
      <color theme="1"/>
      <name val="Verdana"/>
      <family val="2"/>
    </font>
    <font>
      <b/>
      <i/>
      <sz val="11"/>
      <color rgb="FF000000"/>
      <name val="Verdana"/>
      <family val="2"/>
    </font>
    <font>
      <sz val="11"/>
      <color rgb="FF000000"/>
      <name val="Verdana"/>
      <family val="2"/>
    </font>
    <font>
      <sz val="10"/>
      <color rgb="FF000000"/>
      <name val="Verdana"/>
      <family val="2"/>
    </font>
    <font>
      <b/>
      <sz val="12"/>
      <color theme="0"/>
      <name val="Verdana"/>
      <family val="2"/>
    </font>
    <font>
      <u/>
      <sz val="11"/>
      <name val="Verdana"/>
      <family val="2"/>
    </font>
    <font>
      <i/>
      <sz val="11"/>
      <color rgb="FFFF0000"/>
      <name val="Verdana"/>
      <family val="2"/>
    </font>
    <font>
      <sz val="14"/>
      <color theme="1"/>
      <name val="Verdana"/>
      <family val="2"/>
    </font>
    <font>
      <sz val="10"/>
      <color theme="1"/>
      <name val="Verdana"/>
      <family val="2"/>
    </font>
    <font>
      <sz val="11"/>
      <color theme="10"/>
      <name val="Verdana"/>
      <family val="2"/>
    </font>
    <font>
      <sz val="11"/>
      <color theme="4"/>
      <name val="Verdana"/>
      <family val="2"/>
    </font>
    <font>
      <sz val="9"/>
      <color theme="1"/>
      <name val="Montserrat OE"/>
    </font>
    <font>
      <sz val="9"/>
      <color rgb="FF004F9E"/>
      <name val="Montserrat OE"/>
    </font>
  </fonts>
  <fills count="9">
    <fill>
      <patternFill patternType="none"/>
    </fill>
    <fill>
      <patternFill patternType="gray125"/>
    </fill>
    <fill>
      <patternFill patternType="solid">
        <fgColor theme="0"/>
        <bgColor indexed="64"/>
      </patternFill>
    </fill>
    <fill>
      <patternFill patternType="solid">
        <fgColor rgb="FF004F9E"/>
        <bgColor indexed="64"/>
      </patternFill>
    </fill>
    <fill>
      <patternFill patternType="solid">
        <fgColor theme="4" tint="0.79998168889431442"/>
        <bgColor indexed="64"/>
      </patternFill>
    </fill>
    <fill>
      <patternFill patternType="solid">
        <fgColor rgb="FF004F9F"/>
        <bgColor indexed="64"/>
      </patternFill>
    </fill>
    <fill>
      <gradientFill degree="180">
        <stop position="0">
          <color theme="0"/>
        </stop>
        <stop position="1">
          <color rgb="FFC2D5EC"/>
        </stop>
      </gradientFill>
    </fill>
    <fill>
      <gradientFill degree="180">
        <stop position="0">
          <color theme="0"/>
        </stop>
        <stop position="1">
          <color rgb="FF5B9BD5"/>
        </stop>
      </gradientFill>
    </fill>
    <fill>
      <gradientFill degree="180">
        <stop position="0">
          <color theme="0"/>
        </stop>
        <stop position="1">
          <color rgb="FF335179"/>
        </stop>
      </gradient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medium">
        <color rgb="FF004F9E"/>
      </right>
      <top/>
      <bottom/>
      <diagonal/>
    </border>
  </borders>
  <cellStyleXfs count="3">
    <xf numFmtId="0" fontId="0" fillId="0" borderId="0"/>
    <xf numFmtId="0" fontId="1" fillId="0" borderId="0" applyNumberFormat="0" applyFill="0" applyBorder="0" applyAlignment="0" applyProtection="0"/>
    <xf numFmtId="9" fontId="4" fillId="0" borderId="0" applyFont="0" applyFill="0" applyBorder="0" applyAlignment="0" applyProtection="0"/>
  </cellStyleXfs>
  <cellXfs count="705">
    <xf numFmtId="0" fontId="0" fillId="0" borderId="0" xfId="0"/>
    <xf numFmtId="0" fontId="0" fillId="0" borderId="0" xfId="0" applyAlignment="1">
      <alignment vertical="center"/>
    </xf>
    <xf numFmtId="0" fontId="0" fillId="0" borderId="0" xfId="0" applyAlignment="1">
      <alignment horizontal="left" vertical="top" wrapText="1"/>
    </xf>
    <xf numFmtId="0" fontId="10" fillId="3" borderId="0" xfId="0" applyFont="1" applyFill="1" applyBorder="1" applyAlignment="1">
      <alignment horizontal="left" vertical="center"/>
    </xf>
    <xf numFmtId="0" fontId="5" fillId="2" borderId="15" xfId="0" applyFont="1" applyFill="1" applyBorder="1" applyAlignment="1">
      <alignment horizontal="left" vertical="top" wrapText="1"/>
    </xf>
    <xf numFmtId="49" fontId="14" fillId="2" borderId="12" xfId="0" quotePrefix="1" applyNumberFormat="1" applyFont="1" applyFill="1" applyBorder="1" applyAlignment="1">
      <alignment horizontal="left" vertical="top" wrapText="1"/>
    </xf>
    <xf numFmtId="49" fontId="14" fillId="2" borderId="0" xfId="0" quotePrefix="1" applyNumberFormat="1" applyFont="1" applyFill="1" applyBorder="1" applyAlignment="1">
      <alignment horizontal="left" vertical="top" wrapText="1"/>
    </xf>
    <xf numFmtId="0" fontId="12" fillId="3" borderId="0" xfId="0" applyFont="1" applyFill="1" applyBorder="1" applyAlignment="1">
      <alignment horizontal="left" vertical="top"/>
    </xf>
    <xf numFmtId="0" fontId="12" fillId="3" borderId="0" xfId="0" applyFont="1" applyFill="1" applyBorder="1" applyAlignment="1">
      <alignment horizontal="left" vertical="center"/>
    </xf>
    <xf numFmtId="0" fontId="10" fillId="3" borderId="6" xfId="0" applyFont="1" applyFill="1" applyBorder="1" applyAlignment="1">
      <alignment horizontal="left" wrapText="1"/>
    </xf>
    <xf numFmtId="0" fontId="7" fillId="0" borderId="4" xfId="0" applyFont="1" applyBorder="1" applyAlignment="1">
      <alignment horizontal="left" wrapText="1" indent="1"/>
    </xf>
    <xf numFmtId="0" fontId="5" fillId="0" borderId="0" xfId="0" applyFont="1" applyBorder="1" applyAlignment="1">
      <alignment horizontal="left" wrapText="1"/>
    </xf>
    <xf numFmtId="0" fontId="10" fillId="3" borderId="0" xfId="0" applyFont="1" applyFill="1" applyBorder="1" applyAlignment="1">
      <alignment horizontal="left" vertical="top"/>
    </xf>
    <xf numFmtId="0" fontId="5" fillId="0" borderId="11" xfId="0" applyFont="1" applyFill="1" applyBorder="1" applyAlignment="1">
      <alignment horizontal="left" vertical="center"/>
    </xf>
    <xf numFmtId="0" fontId="7" fillId="2" borderId="11" xfId="1" applyFont="1" applyFill="1" applyBorder="1" applyAlignment="1">
      <alignment horizontal="left" vertical="top" wrapText="1"/>
    </xf>
    <xf numFmtId="0" fontId="27" fillId="0" borderId="0" xfId="0" applyFont="1" applyBorder="1" applyAlignment="1">
      <alignment horizontal="left" vertical="top" wrapText="1"/>
    </xf>
    <xf numFmtId="14" fontId="5" fillId="2" borderId="0" xfId="0" applyNumberFormat="1" applyFont="1" applyFill="1" applyAlignment="1">
      <alignment horizontal="left"/>
    </xf>
    <xf numFmtId="0" fontId="10" fillId="3" borderId="12" xfId="0" applyFont="1" applyFill="1" applyBorder="1" applyAlignment="1">
      <alignment horizontal="left"/>
    </xf>
    <xf numFmtId="0" fontId="10" fillId="3" borderId="11" xfId="0" applyFont="1" applyFill="1" applyBorder="1" applyAlignment="1">
      <alignment horizontal="left"/>
    </xf>
    <xf numFmtId="0" fontId="5" fillId="2" borderId="12" xfId="0" applyFont="1" applyFill="1" applyBorder="1" applyAlignment="1">
      <alignment horizontal="left" vertical="top"/>
    </xf>
    <xf numFmtId="0" fontId="5" fillId="2" borderId="0" xfId="0" applyFont="1" applyFill="1" applyAlignment="1">
      <alignment horizontal="left" vertical="top"/>
    </xf>
    <xf numFmtId="0" fontId="5" fillId="2" borderId="13" xfId="0" applyFont="1" applyFill="1" applyBorder="1" applyAlignment="1">
      <alignment horizontal="left" vertical="top"/>
    </xf>
    <xf numFmtId="0" fontId="13" fillId="0" borderId="4" xfId="0" applyFont="1" applyBorder="1" applyAlignment="1">
      <alignment horizontal="left" vertical="top"/>
    </xf>
    <xf numFmtId="0" fontId="5" fillId="0" borderId="0" xfId="0" applyFont="1" applyAlignment="1">
      <alignment horizontal="left"/>
    </xf>
    <xf numFmtId="0" fontId="13" fillId="0" borderId="6" xfId="0" applyFont="1" applyBorder="1" applyAlignment="1">
      <alignment horizontal="left" vertical="top"/>
    </xf>
    <xf numFmtId="0" fontId="13" fillId="0" borderId="5" xfId="0" applyFont="1" applyBorder="1" applyAlignment="1">
      <alignment horizontal="left" vertical="top"/>
    </xf>
    <xf numFmtId="0" fontId="5" fillId="0" borderId="13" xfId="0" applyFont="1" applyBorder="1" applyAlignment="1">
      <alignment horizontal="left" vertical="top" wrapText="1"/>
    </xf>
    <xf numFmtId="0" fontId="7" fillId="0" borderId="4" xfId="0" applyFont="1" applyBorder="1" applyAlignment="1">
      <alignment horizontal="left" vertical="top" indent="1"/>
    </xf>
    <xf numFmtId="0" fontId="7" fillId="0" borderId="5" xfId="0" applyFont="1" applyBorder="1" applyAlignment="1">
      <alignment horizontal="left" vertical="top" indent="1"/>
    </xf>
    <xf numFmtId="0" fontId="7" fillId="0" borderId="4" xfId="0" applyFont="1" applyBorder="1" applyAlignment="1">
      <alignment horizontal="left" vertical="top" indent="2"/>
    </xf>
    <xf numFmtId="0" fontId="7" fillId="0" borderId="5" xfId="0" applyFont="1" applyBorder="1" applyAlignment="1">
      <alignment horizontal="left" vertical="top" indent="2"/>
    </xf>
    <xf numFmtId="0" fontId="7" fillId="0" borderId="6" xfId="0" applyFont="1" applyBorder="1" applyAlignment="1">
      <alignment horizontal="left" vertical="top" indent="1"/>
    </xf>
    <xf numFmtId="0" fontId="7" fillId="0" borderId="4" xfId="0" applyFont="1" applyBorder="1" applyAlignment="1">
      <alignment horizontal="left" vertical="top" wrapText="1" indent="1"/>
    </xf>
    <xf numFmtId="0" fontId="7" fillId="0" borderId="5" xfId="0" applyFont="1" applyBorder="1" applyAlignment="1">
      <alignment horizontal="left" vertical="top" wrapText="1" indent="1"/>
    </xf>
    <xf numFmtId="0" fontId="13" fillId="0" borderId="10" xfId="0" applyFont="1" applyBorder="1" applyAlignment="1">
      <alignment horizontal="left" vertical="top"/>
    </xf>
    <xf numFmtId="0" fontId="9" fillId="0" borderId="6" xfId="0" applyFont="1" applyBorder="1" applyAlignment="1">
      <alignment horizontal="left" vertical="top"/>
    </xf>
    <xf numFmtId="0" fontId="7" fillId="2" borderId="0" xfId="0" applyFont="1" applyFill="1" applyAlignment="1">
      <alignment horizontal="left" vertical="top"/>
    </xf>
    <xf numFmtId="0" fontId="5" fillId="2" borderId="0" xfId="0" applyFont="1" applyFill="1" applyAlignment="1">
      <alignment horizontal="left" vertical="top" wrapText="1"/>
    </xf>
    <xf numFmtId="0" fontId="10" fillId="2" borderId="0" xfId="0" applyFont="1" applyFill="1" applyAlignment="1">
      <alignment horizontal="left" vertical="top"/>
    </xf>
    <xf numFmtId="0" fontId="31" fillId="2" borderId="0" xfId="0" applyFont="1" applyFill="1" applyAlignment="1">
      <alignment horizontal="left" vertical="top" wrapText="1"/>
    </xf>
    <xf numFmtId="0" fontId="7" fillId="0" borderId="11" xfId="1" applyFont="1" applyBorder="1" applyAlignment="1">
      <alignment horizontal="left" vertical="top" wrapText="1"/>
    </xf>
    <xf numFmtId="0" fontId="7" fillId="0" borderId="11" xfId="1" applyFont="1" applyBorder="1" applyAlignment="1">
      <alignment horizontal="left" vertical="top"/>
    </xf>
    <xf numFmtId="0" fontId="7" fillId="0" borderId="14" xfId="1" applyFont="1" applyBorder="1" applyAlignment="1">
      <alignment horizontal="left" vertical="top" wrapText="1"/>
    </xf>
    <xf numFmtId="0" fontId="10" fillId="3" borderId="7" xfId="0" applyFont="1" applyFill="1" applyBorder="1" applyAlignment="1">
      <alignment horizontal="left"/>
    </xf>
    <xf numFmtId="0" fontId="13" fillId="2" borderId="12" xfId="0" applyFont="1" applyFill="1" applyBorder="1" applyAlignment="1">
      <alignment horizontal="left" vertical="center" wrapText="1" indent="1"/>
    </xf>
    <xf numFmtId="0" fontId="5" fillId="2" borderId="0" xfId="0" applyFont="1" applyFill="1" applyBorder="1" applyAlignment="1">
      <alignment horizontal="left" vertical="top" wrapText="1"/>
    </xf>
    <xf numFmtId="0" fontId="5" fillId="0" borderId="6" xfId="0" applyFont="1" applyBorder="1" applyAlignment="1">
      <alignment horizontal="left" vertical="center" wrapText="1"/>
    </xf>
    <xf numFmtId="0" fontId="5" fillId="0" borderId="5" xfId="0" applyFont="1" applyBorder="1" applyAlignment="1">
      <alignment horizontal="left" vertical="center" wrapText="1"/>
    </xf>
    <xf numFmtId="0" fontId="5" fillId="0" borderId="11" xfId="0" applyFont="1" applyBorder="1" applyAlignment="1">
      <alignment horizontal="left" vertical="center"/>
    </xf>
    <xf numFmtId="49" fontId="24" fillId="2" borderId="4" xfId="0" applyNumberFormat="1" applyFont="1" applyFill="1" applyBorder="1" applyAlignment="1">
      <alignment horizontal="left" vertical="center"/>
    </xf>
    <xf numFmtId="0" fontId="16" fillId="0" borderId="0" xfId="1" applyFont="1" applyFill="1" applyBorder="1" applyAlignment="1" applyProtection="1">
      <alignment horizontal="left" vertical="center" wrapText="1"/>
    </xf>
    <xf numFmtId="0" fontId="7" fillId="0" borderId="5" xfId="0" applyFont="1" applyBorder="1" applyAlignment="1">
      <alignment horizontal="left" vertical="center" wrapText="1"/>
    </xf>
    <xf numFmtId="0" fontId="33" fillId="0" borderId="4" xfId="1" applyFont="1" applyFill="1" applyBorder="1" applyAlignment="1" applyProtection="1">
      <alignment horizontal="left" vertical="center" wrapText="1"/>
    </xf>
    <xf numFmtId="0" fontId="5" fillId="0" borderId="0" xfId="0" applyFont="1" applyAlignment="1">
      <alignment horizontal="left" vertical="top" wrapText="1"/>
    </xf>
    <xf numFmtId="0" fontId="5" fillId="0" borderId="14" xfId="0" applyFont="1" applyBorder="1" applyAlignment="1">
      <alignment horizontal="left" vertical="top" wrapText="1"/>
    </xf>
    <xf numFmtId="0" fontId="5" fillId="5" borderId="12" xfId="0" applyFont="1" applyFill="1" applyBorder="1" applyAlignment="1">
      <alignment horizontal="left" vertical="top" wrapText="1"/>
    </xf>
    <xf numFmtId="0" fontId="5" fillId="0" borderId="14" xfId="1" applyFont="1" applyBorder="1" applyAlignment="1">
      <alignment horizontal="left" vertical="top" wrapText="1"/>
    </xf>
    <xf numFmtId="0" fontId="7" fillId="0" borderId="8" xfId="1" applyFont="1" applyBorder="1" applyAlignment="1">
      <alignment horizontal="left" vertical="top" wrapText="1"/>
    </xf>
    <xf numFmtId="0" fontId="7" fillId="0" borderId="0" xfId="1" applyFont="1" applyAlignment="1">
      <alignment horizontal="left" vertical="top"/>
    </xf>
    <xf numFmtId="0" fontId="5" fillId="0" borderId="13" xfId="0" applyFont="1" applyBorder="1" applyAlignment="1">
      <alignment horizontal="left" vertical="center" wrapText="1"/>
    </xf>
    <xf numFmtId="0" fontId="5" fillId="0" borderId="15" xfId="0" applyFont="1" applyBorder="1" applyAlignment="1">
      <alignment horizontal="left" vertical="center" wrapText="1"/>
    </xf>
    <xf numFmtId="0" fontId="7" fillId="0" borderId="15" xfId="0" applyFont="1" applyBorder="1" applyAlignment="1">
      <alignment horizontal="left" vertical="top" wrapText="1"/>
    </xf>
    <xf numFmtId="0" fontId="7" fillId="0" borderId="0" xfId="0" applyFont="1" applyBorder="1" applyAlignment="1">
      <alignment horizontal="left" vertical="top" wrapText="1"/>
    </xf>
    <xf numFmtId="0" fontId="7" fillId="0" borderId="13" xfId="0" applyFont="1" applyBorder="1" applyAlignment="1">
      <alignment horizontal="left" vertical="top" wrapText="1"/>
    </xf>
    <xf numFmtId="0" fontId="30" fillId="0" borderId="0" xfId="0" applyFont="1" applyBorder="1" applyAlignment="1">
      <alignment horizontal="left" vertical="top" wrapText="1"/>
    </xf>
    <xf numFmtId="0" fontId="24" fillId="0" borderId="0" xfId="0" applyFont="1" applyBorder="1" applyAlignment="1">
      <alignment horizontal="left" vertical="top" wrapText="1"/>
    </xf>
    <xf numFmtId="0" fontId="7" fillId="0" borderId="15" xfId="0" applyFont="1" applyFill="1" applyBorder="1" applyAlignment="1">
      <alignment horizontal="left" vertical="top" wrapText="1"/>
    </xf>
    <xf numFmtId="0" fontId="7" fillId="0" borderId="12" xfId="0" applyFont="1" applyBorder="1" applyAlignment="1">
      <alignment horizontal="left" vertical="top" wrapText="1"/>
    </xf>
    <xf numFmtId="0" fontId="5" fillId="0" borderId="15" xfId="0" applyFont="1" applyBorder="1" applyAlignment="1">
      <alignment horizontal="left" vertical="top" wrapText="1"/>
    </xf>
    <xf numFmtId="0" fontId="5" fillId="0" borderId="15"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3" xfId="0" applyFont="1" applyFill="1" applyBorder="1" applyAlignment="1">
      <alignment horizontal="left" vertical="top" wrapText="1"/>
    </xf>
    <xf numFmtId="49" fontId="10" fillId="3" borderId="0" xfId="0" applyNumberFormat="1" applyFont="1" applyFill="1" applyAlignment="1">
      <alignment horizontal="left"/>
    </xf>
    <xf numFmtId="0" fontId="10" fillId="3" borderId="0" xfId="0" applyFont="1" applyFill="1" applyAlignment="1">
      <alignment horizontal="left"/>
    </xf>
    <xf numFmtId="0" fontId="5" fillId="0" borderId="12" xfId="0" applyFont="1" applyBorder="1" applyAlignment="1">
      <alignment horizontal="left" vertical="top"/>
    </xf>
    <xf numFmtId="49" fontId="5" fillId="0" borderId="0" xfId="0" applyNumberFormat="1" applyFont="1" applyAlignment="1">
      <alignment horizontal="left" vertical="top" wrapText="1"/>
    </xf>
    <xf numFmtId="0" fontId="24" fillId="0" borderId="12" xfId="0" applyFont="1" applyBorder="1" applyAlignment="1">
      <alignment horizontal="left" vertical="center" wrapText="1"/>
    </xf>
    <xf numFmtId="0" fontId="24" fillId="0" borderId="0" xfId="0" applyFont="1" applyAlignment="1">
      <alignment horizontal="left" vertical="center" wrapText="1"/>
    </xf>
    <xf numFmtId="49" fontId="5" fillId="0" borderId="12" xfId="0" applyNumberFormat="1" applyFont="1" applyBorder="1" applyAlignment="1">
      <alignment horizontal="left" vertical="top" wrapText="1"/>
    </xf>
    <xf numFmtId="49" fontId="10" fillId="3" borderId="12" xfId="0" applyNumberFormat="1" applyFont="1" applyFill="1" applyBorder="1" applyAlignment="1">
      <alignment horizontal="left" vertical="center"/>
    </xf>
    <xf numFmtId="0" fontId="7" fillId="0" borderId="15" xfId="0" applyFont="1" applyBorder="1" applyAlignment="1">
      <alignment horizontal="left" vertical="center" wrapText="1"/>
    </xf>
    <xf numFmtId="49" fontId="5" fillId="0" borderId="15" xfId="0" applyNumberFormat="1" applyFont="1" applyBorder="1" applyAlignment="1">
      <alignment horizontal="left" vertical="top" wrapText="1"/>
    </xf>
    <xf numFmtId="0" fontId="24" fillId="0" borderId="15" xfId="0" applyFont="1" applyBorder="1" applyAlignment="1">
      <alignment horizontal="left" vertical="center" wrapText="1"/>
    </xf>
    <xf numFmtId="0" fontId="6" fillId="0" borderId="0" xfId="0" applyFont="1" applyAlignment="1">
      <alignment horizontal="left"/>
    </xf>
    <xf numFmtId="0" fontId="9" fillId="0" borderId="0" xfId="0" applyFont="1" applyAlignment="1">
      <alignment horizontal="left"/>
    </xf>
    <xf numFmtId="0" fontId="16" fillId="0" borderId="0" xfId="1" applyFont="1" applyAlignment="1">
      <alignment horizontal="left"/>
    </xf>
    <xf numFmtId="0" fontId="5" fillId="2" borderId="0" xfId="0" applyFont="1" applyFill="1" applyAlignment="1">
      <alignment horizontal="left"/>
    </xf>
    <xf numFmtId="0" fontId="5" fillId="0" borderId="0" xfId="0" applyFont="1" applyBorder="1" applyAlignment="1">
      <alignment horizontal="left"/>
    </xf>
    <xf numFmtId="14" fontId="16" fillId="2" borderId="0" xfId="1" applyNumberFormat="1" applyFont="1" applyFill="1" applyBorder="1" applyAlignment="1">
      <alignment horizontal="left"/>
    </xf>
    <xf numFmtId="0" fontId="5" fillId="0" borderId="0" xfId="0" applyFont="1" applyBorder="1" applyAlignment="1">
      <alignment horizontal="left" vertical="center"/>
    </xf>
    <xf numFmtId="0" fontId="5" fillId="2" borderId="0" xfId="0" applyFont="1" applyFill="1" applyBorder="1" applyAlignment="1">
      <alignment horizontal="left" vertical="center" wrapText="1"/>
    </xf>
    <xf numFmtId="14" fontId="5" fillId="0" borderId="0" xfId="0" applyNumberFormat="1" applyFont="1" applyAlignment="1">
      <alignment horizontal="left"/>
    </xf>
    <xf numFmtId="0" fontId="5" fillId="0" borderId="0" xfId="0" applyFont="1" applyAlignment="1">
      <alignment horizontal="left" wrapText="1"/>
    </xf>
    <xf numFmtId="0" fontId="6" fillId="0" borderId="0" xfId="0" applyFont="1" applyAlignment="1">
      <alignment horizontal="left" wrapText="1"/>
    </xf>
    <xf numFmtId="0" fontId="10" fillId="5" borderId="5" xfId="0" applyFont="1" applyFill="1" applyBorder="1" applyAlignment="1">
      <alignment horizontal="left" wrapText="1"/>
    </xf>
    <xf numFmtId="0" fontId="10" fillId="5" borderId="1" xfId="0" applyFont="1" applyFill="1" applyBorder="1" applyAlignment="1">
      <alignment horizontal="left" wrapText="1"/>
    </xf>
    <xf numFmtId="0" fontId="5" fillId="0" borderId="4" xfId="0" applyFont="1" applyBorder="1" applyAlignment="1">
      <alignment horizontal="left" wrapText="1"/>
    </xf>
    <xf numFmtId="0" fontId="5" fillId="0" borderId="5" xfId="0" applyFont="1" applyBorder="1" applyAlignment="1">
      <alignment horizontal="left" wrapText="1"/>
    </xf>
    <xf numFmtId="0" fontId="9" fillId="0" borderId="0" xfId="0" applyFont="1" applyBorder="1" applyAlignment="1">
      <alignment horizontal="left" wrapText="1"/>
    </xf>
    <xf numFmtId="1" fontId="5" fillId="2" borderId="0" xfId="0" applyNumberFormat="1" applyFont="1" applyFill="1" applyBorder="1" applyAlignment="1">
      <alignment horizontal="left" wrapText="1"/>
    </xf>
    <xf numFmtId="1" fontId="5" fillId="0" borderId="0" xfId="0" applyNumberFormat="1" applyFont="1" applyBorder="1" applyAlignment="1">
      <alignment horizontal="left" wrapText="1"/>
    </xf>
    <xf numFmtId="0" fontId="7" fillId="0" borderId="0" xfId="1" applyFont="1" applyAlignment="1">
      <alignment horizontal="left"/>
    </xf>
    <xf numFmtId="0" fontId="27" fillId="2" borderId="0" xfId="0" applyFont="1" applyFill="1" applyBorder="1" applyAlignment="1">
      <alignment horizontal="left"/>
    </xf>
    <xf numFmtId="164" fontId="5" fillId="2" borderId="0" xfId="0" applyNumberFormat="1" applyFont="1" applyFill="1" applyBorder="1" applyAlignment="1">
      <alignment horizontal="left" wrapText="1"/>
    </xf>
    <xf numFmtId="164" fontId="5" fillId="0" borderId="0" xfId="0" applyNumberFormat="1" applyFont="1" applyBorder="1" applyAlignment="1">
      <alignment horizontal="left" wrapText="1"/>
    </xf>
    <xf numFmtId="0" fontId="5" fillId="2" borderId="0" xfId="0" applyFont="1" applyFill="1" applyBorder="1" applyAlignment="1">
      <alignment horizontal="left" wrapText="1"/>
    </xf>
    <xf numFmtId="2" fontId="5" fillId="2" borderId="0" xfId="0" applyNumberFormat="1" applyFont="1" applyFill="1" applyBorder="1" applyAlignment="1">
      <alignment horizontal="left" wrapText="1"/>
    </xf>
    <xf numFmtId="0" fontId="16" fillId="0" borderId="0" xfId="1" applyFont="1" applyAlignment="1">
      <alignment horizontal="left" wrapText="1"/>
    </xf>
    <xf numFmtId="0" fontId="9" fillId="3" borderId="0" xfId="0" applyFont="1" applyFill="1" applyBorder="1" applyAlignment="1">
      <alignment horizontal="left" wrapText="1"/>
    </xf>
    <xf numFmtId="0" fontId="5" fillId="3" borderId="0" xfId="0" applyFont="1" applyFill="1" applyBorder="1" applyAlignment="1">
      <alignment horizontal="left"/>
    </xf>
    <xf numFmtId="0" fontId="9" fillId="3" borderId="0" xfId="0" applyFont="1" applyFill="1" applyBorder="1" applyAlignment="1">
      <alignment horizontal="left"/>
    </xf>
    <xf numFmtId="0" fontId="9" fillId="2" borderId="6" xfId="0" applyFont="1" applyFill="1" applyBorder="1" applyAlignment="1">
      <alignment horizontal="left" vertical="top" wrapText="1"/>
    </xf>
    <xf numFmtId="0" fontId="5" fillId="2" borderId="15" xfId="0" applyFont="1" applyFill="1" applyBorder="1" applyAlignment="1">
      <alignment horizontal="left"/>
    </xf>
    <xf numFmtId="0" fontId="13" fillId="2" borderId="6" xfId="0" applyFont="1" applyFill="1" applyBorder="1" applyAlignment="1">
      <alignment horizontal="left" vertical="top" wrapText="1"/>
    </xf>
    <xf numFmtId="0" fontId="5" fillId="2" borderId="12" xfId="0" applyFont="1" applyFill="1" applyBorder="1" applyAlignment="1">
      <alignment horizontal="left"/>
    </xf>
    <xf numFmtId="0" fontId="5" fillId="2" borderId="7" xfId="0" applyFont="1" applyFill="1" applyBorder="1" applyAlignment="1">
      <alignment horizontal="left" wrapText="1"/>
    </xf>
    <xf numFmtId="0" fontId="13" fillId="2" borderId="4"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2" borderId="0" xfId="0" applyFont="1" applyFill="1" applyBorder="1" applyAlignment="1">
      <alignment horizontal="left"/>
    </xf>
    <xf numFmtId="0" fontId="5" fillId="2" borderId="8" xfId="0" applyFont="1" applyFill="1" applyBorder="1" applyAlignment="1">
      <alignment horizontal="left" wrapText="1"/>
    </xf>
    <xf numFmtId="0" fontId="5" fillId="2" borderId="13" xfId="0" applyFont="1" applyFill="1" applyBorder="1" applyAlignment="1">
      <alignment horizontal="left" vertical="top" wrapText="1"/>
    </xf>
    <xf numFmtId="0" fontId="5" fillId="2" borderId="13" xfId="0" applyFont="1" applyFill="1" applyBorder="1" applyAlignment="1">
      <alignment horizontal="left"/>
    </xf>
    <xf numFmtId="0" fontId="5" fillId="0" borderId="14" xfId="0" applyFont="1" applyBorder="1" applyAlignment="1">
      <alignment horizontal="left"/>
    </xf>
    <xf numFmtId="0" fontId="5" fillId="0" borderId="8" xfId="0" applyFont="1" applyBorder="1" applyAlignment="1">
      <alignment horizontal="left"/>
    </xf>
    <xf numFmtId="49" fontId="5" fillId="0" borderId="0" xfId="0" applyNumberFormat="1" applyFont="1" applyBorder="1" applyAlignment="1">
      <alignment horizontal="left" vertical="top" wrapText="1"/>
    </xf>
    <xf numFmtId="49" fontId="5" fillId="0" borderId="13" xfId="0" applyNumberFormat="1" applyFont="1" applyBorder="1" applyAlignment="1">
      <alignment horizontal="left" vertical="top" wrapText="1"/>
    </xf>
    <xf numFmtId="0" fontId="13" fillId="2" borderId="5" xfId="0" applyFont="1" applyFill="1" applyBorder="1" applyAlignment="1">
      <alignment horizontal="left" vertical="top" wrapText="1"/>
    </xf>
    <xf numFmtId="0" fontId="10" fillId="2" borderId="0" xfId="0" applyFont="1" applyFill="1" applyBorder="1" applyAlignment="1">
      <alignment horizontal="left" wrapText="1"/>
    </xf>
    <xf numFmtId="0" fontId="5" fillId="0" borderId="4" xfId="0" applyFont="1" applyBorder="1" applyAlignment="1">
      <alignment horizontal="left"/>
    </xf>
    <xf numFmtId="0" fontId="5" fillId="0" borderId="0" xfId="0" applyFont="1" applyAlignment="1">
      <alignment horizontal="left"/>
    </xf>
    <xf numFmtId="0" fontId="5" fillId="0" borderId="0" xfId="0" applyFont="1" applyFill="1" applyAlignment="1">
      <alignment horizontal="left" vertical="top" wrapText="1"/>
    </xf>
    <xf numFmtId="3" fontId="15" fillId="0" borderId="11" xfId="0" applyNumberFormat="1" applyFont="1" applyBorder="1" applyAlignment="1">
      <alignment horizontal="left"/>
    </xf>
    <xf numFmtId="0" fontId="5" fillId="0" borderId="0" xfId="0" applyFont="1" applyFill="1" applyAlignment="1">
      <alignment horizontal="left"/>
    </xf>
    <xf numFmtId="0" fontId="7" fillId="0" borderId="0" xfId="0" applyFont="1" applyFill="1" applyBorder="1" applyAlignment="1">
      <alignment horizontal="left" wrapText="1"/>
    </xf>
    <xf numFmtId="2" fontId="7" fillId="0" borderId="0" xfId="0" applyNumberFormat="1" applyFont="1" applyFill="1" applyBorder="1" applyAlignment="1">
      <alignment horizontal="left"/>
    </xf>
    <xf numFmtId="1" fontId="20" fillId="0" borderId="0" xfId="0" applyNumberFormat="1" applyFont="1" applyFill="1" applyBorder="1" applyAlignment="1">
      <alignment horizontal="left" wrapText="1"/>
    </xf>
    <xf numFmtId="0" fontId="10" fillId="3" borderId="6" xfId="0" applyFont="1" applyFill="1" applyBorder="1" applyAlignment="1">
      <alignment horizontal="left"/>
    </xf>
    <xf numFmtId="0" fontId="10" fillId="2" borderId="0" xfId="0" applyFont="1" applyFill="1" applyBorder="1" applyAlignment="1">
      <alignment horizontal="left"/>
    </xf>
    <xf numFmtId="0" fontId="9" fillId="0" borderId="6" xfId="0" applyFont="1" applyBorder="1" applyAlignment="1">
      <alignment horizontal="left" wrapText="1"/>
    </xf>
    <xf numFmtId="9" fontId="7" fillId="2" borderId="0" xfId="0" applyNumberFormat="1" applyFont="1" applyFill="1" applyBorder="1" applyAlignment="1">
      <alignment horizontal="left" vertical="center"/>
    </xf>
    <xf numFmtId="0" fontId="10" fillId="3" borderId="10" xfId="0" applyFont="1" applyFill="1" applyBorder="1" applyAlignment="1">
      <alignment horizontal="left" wrapText="1"/>
    </xf>
    <xf numFmtId="1" fontId="15" fillId="2" borderId="0" xfId="0" applyNumberFormat="1" applyFont="1" applyFill="1" applyBorder="1" applyAlignment="1">
      <alignment horizontal="left" vertical="center"/>
    </xf>
    <xf numFmtId="0" fontId="5" fillId="2" borderId="5" xfId="0" applyFont="1" applyFill="1" applyBorder="1" applyAlignment="1">
      <alignment horizontal="left"/>
    </xf>
    <xf numFmtId="0" fontId="9" fillId="2" borderId="0" xfId="0" applyFont="1" applyFill="1" applyBorder="1" applyAlignment="1">
      <alignment horizontal="left"/>
    </xf>
    <xf numFmtId="3" fontId="5" fillId="2" borderId="0" xfId="0" applyNumberFormat="1" applyFont="1" applyFill="1" applyBorder="1" applyAlignment="1">
      <alignment horizontal="left"/>
    </xf>
    <xf numFmtId="0" fontId="5" fillId="5" borderId="10" xfId="0" applyFont="1" applyFill="1" applyBorder="1" applyAlignment="1">
      <alignment horizontal="left"/>
    </xf>
    <xf numFmtId="0" fontId="9" fillId="5" borderId="15" xfId="0" applyFont="1" applyFill="1" applyBorder="1" applyAlignment="1">
      <alignment horizontal="left"/>
    </xf>
    <xf numFmtId="0" fontId="10" fillId="5" borderId="11" xfId="0" applyFont="1" applyFill="1" applyBorder="1" applyAlignment="1">
      <alignment horizontal="left"/>
    </xf>
    <xf numFmtId="0" fontId="9" fillId="2" borderId="6" xfId="0" applyFont="1" applyFill="1" applyBorder="1" applyAlignment="1">
      <alignment horizontal="left"/>
    </xf>
    <xf numFmtId="0" fontId="10" fillId="2" borderId="8" xfId="0" applyFont="1" applyFill="1" applyBorder="1" applyAlignment="1">
      <alignment horizontal="left"/>
    </xf>
    <xf numFmtId="0" fontId="5" fillId="2" borderId="4" xfId="0" applyFont="1" applyFill="1" applyBorder="1" applyAlignment="1">
      <alignment horizontal="left"/>
    </xf>
    <xf numFmtId="0" fontId="21" fillId="2" borderId="4" xfId="0" applyFont="1" applyFill="1" applyBorder="1" applyAlignment="1">
      <alignment horizontal="left"/>
    </xf>
    <xf numFmtId="3" fontId="9" fillId="2" borderId="0" xfId="0" applyNumberFormat="1" applyFont="1" applyFill="1" applyBorder="1" applyAlignment="1">
      <alignment horizontal="left"/>
    </xf>
    <xf numFmtId="0" fontId="9" fillId="2" borderId="4" xfId="0" applyFont="1" applyFill="1" applyBorder="1" applyAlignment="1">
      <alignment horizontal="left"/>
    </xf>
    <xf numFmtId="0" fontId="5" fillId="0" borderId="5" xfId="0" applyFont="1" applyBorder="1" applyAlignment="1">
      <alignment horizontal="left"/>
    </xf>
    <xf numFmtId="0" fontId="9" fillId="2" borderId="13" xfId="0" applyFont="1" applyFill="1" applyBorder="1" applyAlignment="1">
      <alignment horizontal="left"/>
    </xf>
    <xf numFmtId="0" fontId="10" fillId="2" borderId="14" xfId="0" applyFont="1" applyFill="1" applyBorder="1" applyAlignment="1">
      <alignment horizontal="left"/>
    </xf>
    <xf numFmtId="0" fontId="23" fillId="2" borderId="0" xfId="0" applyFont="1" applyFill="1" applyBorder="1" applyAlignment="1">
      <alignment horizontal="left"/>
    </xf>
    <xf numFmtId="0" fontId="9" fillId="2" borderId="0" xfId="0" applyFont="1" applyFill="1" applyBorder="1" applyAlignment="1">
      <alignment horizontal="left" wrapText="1"/>
    </xf>
    <xf numFmtId="0" fontId="10" fillId="3" borderId="0" xfId="0" applyFont="1" applyFill="1" applyBorder="1" applyAlignment="1">
      <alignment horizontal="left"/>
    </xf>
    <xf numFmtId="0" fontId="24" fillId="0" borderId="0" xfId="0" applyFont="1" applyAlignment="1">
      <alignment horizontal="left"/>
    </xf>
    <xf numFmtId="0" fontId="13" fillId="2" borderId="10" xfId="0" applyFont="1" applyFill="1" applyBorder="1" applyAlignment="1">
      <alignment horizontal="left" vertical="top" wrapText="1"/>
    </xf>
    <xf numFmtId="0" fontId="5" fillId="2" borderId="0" xfId="0" applyFont="1" applyFill="1" applyBorder="1" applyAlignment="1">
      <alignment horizontal="left" vertical="top"/>
    </xf>
    <xf numFmtId="0" fontId="5" fillId="0" borderId="0" xfId="0" applyFont="1" applyAlignment="1">
      <alignment horizontal="left" vertical="top"/>
    </xf>
    <xf numFmtId="0" fontId="16" fillId="0" borderId="0" xfId="1" applyFont="1" applyAlignment="1">
      <alignment horizontal="left" vertical="top" wrapText="1"/>
    </xf>
    <xf numFmtId="0" fontId="5" fillId="0" borderId="6" xfId="0" applyFont="1" applyBorder="1" applyAlignment="1">
      <alignment horizontal="left"/>
    </xf>
    <xf numFmtId="0" fontId="7" fillId="0" borderId="7" xfId="1" applyFont="1" applyBorder="1" applyAlignment="1">
      <alignment horizontal="left" vertical="top" wrapText="1"/>
    </xf>
    <xf numFmtId="0" fontId="16" fillId="0" borderId="0" xfId="1" applyFont="1" applyAlignment="1">
      <alignment horizontal="left" vertical="top"/>
    </xf>
    <xf numFmtId="0" fontId="9" fillId="2" borderId="0" xfId="0" applyFont="1" applyFill="1" applyBorder="1" applyAlignment="1">
      <alignment horizontal="left" vertical="top" wrapText="1"/>
    </xf>
    <xf numFmtId="0" fontId="9" fillId="2" borderId="0" xfId="0" applyFont="1" applyFill="1" applyBorder="1" applyAlignment="1">
      <alignment horizontal="left" vertical="top"/>
    </xf>
    <xf numFmtId="0" fontId="10" fillId="2" borderId="0" xfId="0" applyFont="1" applyFill="1" applyBorder="1" applyAlignment="1">
      <alignment horizontal="left" vertical="top"/>
    </xf>
    <xf numFmtId="0" fontId="12" fillId="3" borderId="6" xfId="0" applyFont="1" applyFill="1" applyBorder="1" applyAlignment="1">
      <alignment horizontal="left" vertical="top"/>
    </xf>
    <xf numFmtId="0" fontId="5" fillId="0" borderId="0" xfId="0" applyFont="1" applyBorder="1" applyAlignment="1">
      <alignment horizontal="left" vertical="top" wrapText="1"/>
    </xf>
    <xf numFmtId="0" fontId="5" fillId="0" borderId="13" xfId="0" applyFont="1" applyBorder="1" applyAlignment="1">
      <alignment horizontal="left"/>
    </xf>
    <xf numFmtId="0" fontId="10" fillId="3" borderId="10" xfId="0" applyFont="1" applyFill="1" applyBorder="1" applyAlignment="1">
      <alignment horizontal="left" vertical="top"/>
    </xf>
    <xf numFmtId="0" fontId="10" fillId="3" borderId="15" xfId="0" applyFont="1" applyFill="1" applyBorder="1" applyAlignment="1">
      <alignment horizontal="left"/>
    </xf>
    <xf numFmtId="0" fontId="10" fillId="3" borderId="13" xfId="0" applyFont="1" applyFill="1" applyBorder="1" applyAlignment="1">
      <alignment horizontal="left"/>
    </xf>
    <xf numFmtId="0" fontId="9" fillId="2" borderId="6" xfId="0" applyFont="1" applyFill="1" applyBorder="1" applyAlignment="1">
      <alignment horizontal="left" vertical="top"/>
    </xf>
    <xf numFmtId="9" fontId="5" fillId="2" borderId="12" xfId="0" applyNumberFormat="1" applyFont="1" applyFill="1" applyBorder="1" applyAlignment="1">
      <alignment horizontal="left" wrapText="1"/>
    </xf>
    <xf numFmtId="0" fontId="5" fillId="8" borderId="12" xfId="0" applyFont="1" applyFill="1" applyBorder="1" applyAlignment="1">
      <alignment horizontal="left"/>
    </xf>
    <xf numFmtId="0" fontId="21" fillId="2" borderId="4" xfId="0" applyFont="1" applyFill="1" applyBorder="1" applyAlignment="1">
      <alignment horizontal="left" vertical="top"/>
    </xf>
    <xf numFmtId="9" fontId="5" fillId="2" borderId="0" xfId="0" applyNumberFormat="1" applyFont="1" applyFill="1" applyAlignment="1">
      <alignment horizontal="left" wrapText="1"/>
    </xf>
    <xf numFmtId="0" fontId="5" fillId="7" borderId="0" xfId="0" applyFont="1" applyFill="1" applyAlignment="1">
      <alignment horizontal="left"/>
    </xf>
    <xf numFmtId="0" fontId="5" fillId="2" borderId="5" xfId="0" applyFont="1" applyFill="1" applyBorder="1" applyAlignment="1">
      <alignment horizontal="left" vertical="top"/>
    </xf>
    <xf numFmtId="9" fontId="5" fillId="2" borderId="13" xfId="0" applyNumberFormat="1" applyFont="1" applyFill="1" applyBorder="1" applyAlignment="1">
      <alignment horizontal="left" wrapText="1"/>
    </xf>
    <xf numFmtId="0" fontId="5" fillId="6" borderId="13" xfId="0" applyFont="1" applyFill="1" applyBorder="1" applyAlignment="1">
      <alignment horizontal="left"/>
    </xf>
    <xf numFmtId="0" fontId="5" fillId="2" borderId="4" xfId="0" applyFont="1" applyFill="1" applyBorder="1" applyAlignment="1">
      <alignment horizontal="left" vertical="top"/>
    </xf>
    <xf numFmtId="2" fontId="5" fillId="2" borderId="0" xfId="0" applyNumberFormat="1" applyFont="1" applyFill="1" applyAlignment="1">
      <alignment horizontal="left"/>
    </xf>
    <xf numFmtId="0" fontId="16" fillId="2" borderId="8" xfId="1" applyFont="1" applyFill="1" applyBorder="1" applyAlignment="1">
      <alignment horizontal="left" vertical="center" wrapText="1"/>
    </xf>
    <xf numFmtId="2" fontId="5" fillId="2" borderId="13" xfId="0" applyNumberFormat="1" applyFont="1" applyFill="1" applyBorder="1" applyAlignment="1">
      <alignment horizontal="left"/>
    </xf>
    <xf numFmtId="0" fontId="16" fillId="2" borderId="14" xfId="1" applyFont="1" applyFill="1" applyBorder="1" applyAlignment="1">
      <alignment horizontal="left" vertical="center" wrapText="1"/>
    </xf>
    <xf numFmtId="0" fontId="10" fillId="3" borderId="12" xfId="0" applyFont="1" applyFill="1" applyBorder="1" applyAlignment="1">
      <alignment horizontal="left" vertical="top"/>
    </xf>
    <xf numFmtId="0" fontId="5" fillId="5" borderId="8" xfId="0" applyFont="1" applyFill="1" applyBorder="1" applyAlignment="1">
      <alignment horizontal="left"/>
    </xf>
    <xf numFmtId="0" fontId="7" fillId="2" borderId="8" xfId="1" applyFont="1" applyFill="1" applyBorder="1" applyAlignment="1">
      <alignment horizontal="left" vertical="top" wrapText="1"/>
    </xf>
    <xf numFmtId="0" fontId="13" fillId="0" borderId="4" xfId="0" applyFont="1" applyBorder="1" applyAlignment="1">
      <alignment horizontal="left"/>
    </xf>
    <xf numFmtId="0" fontId="16" fillId="0" borderId="0" xfId="1" applyFont="1" applyFill="1" applyBorder="1" applyAlignment="1">
      <alignment horizontal="left"/>
    </xf>
    <xf numFmtId="0" fontId="5" fillId="0" borderId="2" xfId="0" applyFont="1" applyFill="1" applyBorder="1" applyAlignment="1">
      <alignment horizontal="left"/>
    </xf>
    <xf numFmtId="0" fontId="5" fillId="0" borderId="0" xfId="0" applyFont="1" applyFill="1" applyAlignment="1">
      <alignment horizontal="left" wrapText="1"/>
    </xf>
    <xf numFmtId="0" fontId="10" fillId="3" borderId="6" xfId="0" applyFont="1" applyFill="1" applyBorder="1" applyAlignment="1">
      <alignment horizontal="left" vertical="top"/>
    </xf>
    <xf numFmtId="0" fontId="10" fillId="2" borderId="4" xfId="0" applyFont="1" applyFill="1" applyBorder="1" applyAlignment="1">
      <alignment horizontal="left"/>
    </xf>
    <xf numFmtId="0" fontId="10" fillId="2" borderId="0" xfId="0" applyFont="1" applyFill="1" applyAlignment="1">
      <alignment horizontal="left"/>
    </xf>
    <xf numFmtId="0" fontId="15" fillId="0" borderId="4" xfId="0" applyFont="1" applyBorder="1" applyAlignment="1">
      <alignment horizontal="left" vertical="top"/>
    </xf>
    <xf numFmtId="0" fontId="15" fillId="0" borderId="0" xfId="0" applyFont="1" applyBorder="1" applyAlignment="1">
      <alignment horizontal="left"/>
    </xf>
    <xf numFmtId="0" fontId="15" fillId="0" borderId="6" xfId="0" applyFont="1" applyBorder="1" applyAlignment="1">
      <alignment horizontal="left" vertical="top"/>
    </xf>
    <xf numFmtId="0" fontId="7" fillId="0" borderId="12" xfId="0" applyFont="1" applyBorder="1" applyAlignment="1">
      <alignment horizontal="left"/>
    </xf>
    <xf numFmtId="0" fontId="7" fillId="0" borderId="0" xfId="0" applyFont="1" applyBorder="1" applyAlignment="1">
      <alignment horizontal="left"/>
    </xf>
    <xf numFmtId="0" fontId="7" fillId="0" borderId="13" xfId="0" applyFont="1" applyBorder="1" applyAlignment="1">
      <alignment horizontal="left"/>
    </xf>
    <xf numFmtId="0" fontId="7" fillId="0" borderId="0" xfId="0" applyFont="1" applyAlignment="1">
      <alignment horizontal="left"/>
    </xf>
    <xf numFmtId="0" fontId="16" fillId="2" borderId="4" xfId="1" applyFont="1" applyFill="1" applyBorder="1" applyAlignment="1">
      <alignment horizontal="left" vertical="center"/>
    </xf>
    <xf numFmtId="0" fontId="16" fillId="2" borderId="0" xfId="1" applyFont="1" applyFill="1" applyBorder="1" applyAlignment="1">
      <alignment horizontal="left" vertical="center"/>
    </xf>
    <xf numFmtId="0" fontId="7" fillId="0" borderId="14" xfId="0" applyFont="1" applyBorder="1" applyAlignment="1">
      <alignment horizontal="left"/>
    </xf>
    <xf numFmtId="0" fontId="7" fillId="0" borderId="7" xfId="0" applyFont="1" applyBorder="1" applyAlignment="1">
      <alignment horizontal="left"/>
    </xf>
    <xf numFmtId="0" fontId="7" fillId="0" borderId="8" xfId="0" applyFont="1" applyBorder="1" applyAlignment="1">
      <alignment horizontal="left"/>
    </xf>
    <xf numFmtId="0" fontId="16" fillId="2" borderId="4" xfId="1" applyFont="1" applyFill="1" applyBorder="1" applyAlignment="1">
      <alignment horizontal="left" vertical="center" wrapText="1"/>
    </xf>
    <xf numFmtId="0" fontId="16" fillId="2" borderId="0" xfId="1" applyFont="1" applyFill="1" applyBorder="1" applyAlignment="1">
      <alignment horizontal="left" vertical="center" wrapText="1"/>
    </xf>
    <xf numFmtId="0" fontId="19" fillId="0" borderId="4" xfId="0" applyFont="1" applyBorder="1" applyAlignment="1">
      <alignment horizontal="left" vertical="top"/>
    </xf>
    <xf numFmtId="0" fontId="7" fillId="0" borderId="0" xfId="0" applyFont="1" applyAlignment="1">
      <alignment horizontal="left" wrapText="1"/>
    </xf>
    <xf numFmtId="0" fontId="19" fillId="0" borderId="4" xfId="0" applyFont="1" applyBorder="1" applyAlignment="1">
      <alignment horizontal="left" vertical="top" wrapText="1"/>
    </xf>
    <xf numFmtId="2" fontId="7" fillId="4" borderId="4" xfId="0" applyNumberFormat="1" applyFont="1" applyFill="1" applyBorder="1" applyAlignment="1">
      <alignment horizontal="left"/>
    </xf>
    <xf numFmtId="0" fontId="29" fillId="0" borderId="4" xfId="0" applyFont="1" applyBorder="1" applyAlignment="1">
      <alignment horizontal="left" wrapText="1"/>
    </xf>
    <xf numFmtId="0" fontId="30" fillId="0" borderId="0" xfId="0" applyFont="1" applyAlignment="1">
      <alignment horizontal="left" wrapText="1"/>
    </xf>
    <xf numFmtId="0" fontId="7" fillId="2" borderId="0" xfId="1" applyFont="1" applyFill="1" applyBorder="1" applyAlignment="1">
      <alignment horizontal="left" vertical="center" wrapText="1"/>
    </xf>
    <xf numFmtId="0" fontId="30" fillId="2" borderId="0" xfId="0" applyFont="1" applyFill="1" applyAlignment="1">
      <alignment horizontal="left" wrapText="1"/>
    </xf>
    <xf numFmtId="0" fontId="7" fillId="2" borderId="4" xfId="1" applyFont="1" applyFill="1" applyBorder="1" applyAlignment="1">
      <alignment horizontal="left" vertical="center" wrapText="1"/>
    </xf>
    <xf numFmtId="0" fontId="30" fillId="2" borderId="0" xfId="0" applyFont="1" applyFill="1" applyAlignment="1">
      <alignment horizontal="left" vertical="top" wrapText="1"/>
    </xf>
    <xf numFmtId="0" fontId="30" fillId="2" borderId="13" xfId="0" applyFont="1" applyFill="1" applyBorder="1" applyAlignment="1">
      <alignment horizontal="left" wrapText="1"/>
    </xf>
    <xf numFmtId="2" fontId="7" fillId="2" borderId="0" xfId="0" applyNumberFormat="1" applyFont="1" applyFill="1" applyAlignment="1">
      <alignment horizontal="left"/>
    </xf>
    <xf numFmtId="0" fontId="10" fillId="3" borderId="7" xfId="0" applyFont="1" applyFill="1" applyBorder="1" applyAlignment="1">
      <alignment horizontal="left" vertical="top"/>
    </xf>
    <xf numFmtId="0" fontId="24" fillId="0" borderId="0" xfId="0" applyFont="1" applyBorder="1" applyAlignment="1">
      <alignment horizontal="left"/>
    </xf>
    <xf numFmtId="0" fontId="5" fillId="0" borderId="15" xfId="0" applyFont="1" applyBorder="1" applyAlignment="1">
      <alignment horizontal="left" vertical="center"/>
    </xf>
    <xf numFmtId="0" fontId="5" fillId="0" borderId="0" xfId="0" applyFont="1" applyFill="1" applyBorder="1" applyAlignment="1">
      <alignment horizontal="left"/>
    </xf>
    <xf numFmtId="0" fontId="7" fillId="0" borderId="5" xfId="0" applyFont="1" applyBorder="1" applyAlignment="1">
      <alignment horizontal="left" vertical="top"/>
    </xf>
    <xf numFmtId="0" fontId="5" fillId="0" borderId="7" xfId="0" applyFont="1" applyBorder="1" applyAlignment="1">
      <alignment horizontal="left" vertical="center"/>
    </xf>
    <xf numFmtId="0" fontId="7" fillId="2" borderId="0" xfId="0" applyFont="1" applyFill="1" applyAlignment="1">
      <alignment horizontal="left" vertical="top" wrapText="1"/>
    </xf>
    <xf numFmtId="0" fontId="7" fillId="0" borderId="4" xfId="0" applyFont="1" applyBorder="1" applyAlignment="1">
      <alignment horizontal="left" vertical="top"/>
    </xf>
    <xf numFmtId="0" fontId="5" fillId="0" borderId="4" xfId="0" applyFont="1" applyBorder="1" applyAlignment="1">
      <alignment horizontal="left" vertical="top"/>
    </xf>
    <xf numFmtId="0" fontId="5" fillId="0" borderId="5" xfId="0" applyFont="1" applyBorder="1" applyAlignment="1">
      <alignment horizontal="left" vertical="top"/>
    </xf>
    <xf numFmtId="0" fontId="5" fillId="0" borderId="14" xfId="0" applyFont="1" applyBorder="1" applyAlignment="1">
      <alignment horizontal="left" vertical="center"/>
    </xf>
    <xf numFmtId="0" fontId="9" fillId="0" borderId="7" xfId="0" applyFont="1" applyBorder="1" applyAlignment="1">
      <alignment horizontal="left"/>
    </xf>
    <xf numFmtId="0" fontId="5" fillId="2" borderId="8" xfId="0" applyFont="1" applyFill="1" applyBorder="1" applyAlignment="1">
      <alignment horizontal="left"/>
    </xf>
    <xf numFmtId="0" fontId="30" fillId="2" borderId="0" xfId="0" applyFont="1" applyFill="1" applyAlignment="1">
      <alignment horizontal="left" vertical="center" wrapText="1"/>
    </xf>
    <xf numFmtId="164" fontId="7" fillId="2" borderId="0" xfId="0" applyNumberFormat="1" applyFont="1" applyFill="1" applyAlignment="1">
      <alignment horizontal="left"/>
    </xf>
    <xf numFmtId="164" fontId="5" fillId="0" borderId="0" xfId="0" applyNumberFormat="1" applyFont="1" applyAlignment="1">
      <alignment horizontal="left"/>
    </xf>
    <xf numFmtId="0" fontId="5" fillId="0" borderId="6" xfId="0" applyFont="1" applyBorder="1" applyAlignment="1">
      <alignment horizontal="left" vertical="top"/>
    </xf>
    <xf numFmtId="0" fontId="5" fillId="0" borderId="7" xfId="0" applyFont="1" applyBorder="1" applyAlignment="1">
      <alignment horizontal="left"/>
    </xf>
    <xf numFmtId="0" fontId="9" fillId="0" borderId="5" xfId="0" applyFont="1" applyBorder="1" applyAlignment="1">
      <alignment horizontal="left" vertical="top"/>
    </xf>
    <xf numFmtId="0" fontId="9" fillId="0" borderId="14" xfId="0" applyFont="1" applyBorder="1" applyAlignment="1">
      <alignment horizontal="left"/>
    </xf>
    <xf numFmtId="0" fontId="5" fillId="2" borderId="0" xfId="0" applyFont="1" applyFill="1" applyAlignment="1">
      <alignment horizontal="left" vertical="center"/>
    </xf>
    <xf numFmtId="0" fontId="16" fillId="2" borderId="0" xfId="1" applyFont="1" applyFill="1" applyBorder="1" applyAlignment="1">
      <alignment horizontal="left" wrapText="1"/>
    </xf>
    <xf numFmtId="0" fontId="16" fillId="2" borderId="0" xfId="1" applyFont="1" applyFill="1" applyBorder="1" applyAlignment="1">
      <alignment horizontal="left" vertical="top" wrapText="1"/>
    </xf>
    <xf numFmtId="0" fontId="11" fillId="2" borderId="0" xfId="1" applyFont="1" applyFill="1" applyBorder="1" applyAlignment="1">
      <alignment horizontal="left" vertical="center" wrapText="1"/>
    </xf>
    <xf numFmtId="0" fontId="24" fillId="2" borderId="0" xfId="0" applyFont="1" applyFill="1" applyAlignment="1">
      <alignment horizontal="left" vertical="center"/>
    </xf>
    <xf numFmtId="0" fontId="7" fillId="2" borderId="0" xfId="0" applyFont="1" applyFill="1" applyAlignment="1">
      <alignment horizontal="left" vertical="center"/>
    </xf>
    <xf numFmtId="0" fontId="5" fillId="2" borderId="0" xfId="0" applyFont="1" applyFill="1" applyAlignment="1">
      <alignment horizontal="left" vertical="center" wrapText="1"/>
    </xf>
    <xf numFmtId="0" fontId="5" fillId="5" borderId="12" xfId="0" applyFont="1" applyFill="1" applyBorder="1" applyAlignment="1">
      <alignment horizontal="left"/>
    </xf>
    <xf numFmtId="0" fontId="32" fillId="5" borderId="7" xfId="0" applyFont="1" applyFill="1" applyBorder="1" applyAlignment="1">
      <alignment horizontal="left" vertical="top"/>
    </xf>
    <xf numFmtId="0" fontId="5" fillId="0" borderId="15" xfId="0" applyFont="1" applyBorder="1" applyAlignment="1">
      <alignment horizontal="left"/>
    </xf>
    <xf numFmtId="0" fontId="5" fillId="0" borderId="11" xfId="0" applyFont="1" applyBorder="1" applyAlignment="1">
      <alignment horizontal="left"/>
    </xf>
    <xf numFmtId="0" fontId="5" fillId="0" borderId="12" xfId="0" applyFont="1" applyBorder="1" applyAlignment="1">
      <alignment horizontal="left"/>
    </xf>
    <xf numFmtId="0" fontId="9" fillId="3" borderId="12" xfId="0" applyFont="1" applyFill="1" applyBorder="1" applyAlignment="1">
      <alignment horizontal="left" wrapText="1"/>
    </xf>
    <xf numFmtId="0" fontId="5" fillId="3" borderId="12" xfId="0" applyFont="1" applyFill="1" applyBorder="1" applyAlignment="1">
      <alignment horizontal="left"/>
    </xf>
    <xf numFmtId="0" fontId="9" fillId="3" borderId="12" xfId="0" applyFont="1" applyFill="1" applyBorder="1" applyAlignment="1">
      <alignment horizontal="left"/>
    </xf>
    <xf numFmtId="0" fontId="5" fillId="2" borderId="0" xfId="0" applyFont="1" applyFill="1" applyBorder="1" applyAlignment="1">
      <alignment horizontal="left" vertical="center"/>
    </xf>
    <xf numFmtId="0" fontId="7" fillId="0" borderId="0" xfId="1" applyFont="1" applyBorder="1" applyAlignment="1">
      <alignment horizontal="left" vertical="top" wrapText="1"/>
    </xf>
    <xf numFmtId="0" fontId="32" fillId="3" borderId="0" xfId="0" applyFont="1" applyFill="1" applyBorder="1" applyAlignment="1">
      <alignment horizontal="left" vertical="center"/>
    </xf>
    <xf numFmtId="0" fontId="7" fillId="0" borderId="0" xfId="1" applyFont="1" applyBorder="1" applyAlignment="1">
      <alignment horizontal="left" vertical="center" wrapText="1"/>
    </xf>
    <xf numFmtId="0" fontId="7" fillId="0" borderId="13" xfId="1" applyFont="1" applyBorder="1" applyAlignment="1">
      <alignment horizontal="left" vertical="center" wrapText="1"/>
    </xf>
    <xf numFmtId="0" fontId="5" fillId="0" borderId="10" xfId="0" applyFont="1" applyBorder="1" applyAlignment="1">
      <alignment horizontal="left" vertical="top" wrapText="1"/>
    </xf>
    <xf numFmtId="49" fontId="7" fillId="0" borderId="4" xfId="0" applyNumberFormat="1" applyFont="1" applyBorder="1" applyAlignment="1">
      <alignment horizontal="left" vertical="top" wrapText="1"/>
    </xf>
    <xf numFmtId="0" fontId="32" fillId="3" borderId="7" xfId="0" applyFont="1" applyFill="1" applyBorder="1" applyAlignment="1">
      <alignment horizontal="left" vertical="top"/>
    </xf>
    <xf numFmtId="0" fontId="13" fillId="2" borderId="0" xfId="0" applyFont="1" applyFill="1" applyAlignment="1">
      <alignment horizontal="left" vertical="top" wrapText="1"/>
    </xf>
    <xf numFmtId="0" fontId="24" fillId="0" borderId="0" xfId="0" applyFont="1" applyAlignment="1">
      <alignment horizontal="left" vertical="top"/>
    </xf>
    <xf numFmtId="0" fontId="24" fillId="0" borderId="14" xfId="0" applyFont="1" applyBorder="1" applyAlignment="1">
      <alignment horizontal="left" vertical="top"/>
    </xf>
    <xf numFmtId="0" fontId="5" fillId="0" borderId="13" xfId="0" applyFont="1" applyBorder="1" applyAlignment="1">
      <alignment horizontal="left" vertical="center"/>
    </xf>
    <xf numFmtId="0" fontId="16" fillId="0" borderId="13" xfId="1" applyFont="1" applyBorder="1" applyAlignment="1" applyProtection="1">
      <alignment horizontal="left" vertical="center" wrapText="1"/>
    </xf>
    <xf numFmtId="0" fontId="7" fillId="0" borderId="15" xfId="0" applyFont="1" applyBorder="1" applyAlignment="1">
      <alignment horizontal="left"/>
    </xf>
    <xf numFmtId="0" fontId="5" fillId="0" borderId="15" xfId="0" applyFont="1" applyBorder="1" applyAlignment="1">
      <alignment horizontal="left" vertical="center" wrapText="1"/>
    </xf>
    <xf numFmtId="0" fontId="5" fillId="0" borderId="15" xfId="0" applyFont="1" applyBorder="1" applyAlignment="1">
      <alignment horizontal="left" wrapText="1"/>
    </xf>
    <xf numFmtId="0" fontId="5" fillId="0" borderId="13" xfId="0" applyFont="1" applyBorder="1" applyAlignment="1">
      <alignment horizontal="left" vertical="top"/>
    </xf>
    <xf numFmtId="0" fontId="13" fillId="2" borderId="0" xfId="0" applyFont="1" applyFill="1" applyBorder="1" applyAlignment="1">
      <alignment horizontal="left" vertical="center" wrapText="1"/>
    </xf>
    <xf numFmtId="0" fontId="35" fillId="0" borderId="15" xfId="0" applyFont="1" applyBorder="1" applyAlignment="1">
      <alignment horizontal="left" vertical="center"/>
    </xf>
    <xf numFmtId="0" fontId="0" fillId="0" borderId="0" xfId="0" applyAlignment="1">
      <alignment horizontal="left"/>
    </xf>
    <xf numFmtId="0" fontId="3" fillId="0" borderId="4" xfId="0" applyFont="1" applyFill="1" applyBorder="1" applyAlignment="1">
      <alignment horizontal="left" wrapText="1"/>
    </xf>
    <xf numFmtId="0" fontId="0" fillId="0" borderId="0" xfId="0" applyAlignment="1">
      <alignment horizontal="left" vertical="center"/>
    </xf>
    <xf numFmtId="0" fontId="5" fillId="0" borderId="15" xfId="0" applyFont="1" applyFill="1" applyBorder="1" applyAlignment="1">
      <alignment horizontal="left" vertical="center"/>
    </xf>
    <xf numFmtId="0" fontId="2" fillId="0" borderId="0" xfId="0" applyFont="1" applyBorder="1" applyAlignment="1">
      <alignment horizontal="left" vertical="center"/>
    </xf>
    <xf numFmtId="0" fontId="5" fillId="0" borderId="0" xfId="0" applyFont="1" applyAlignment="1">
      <alignment horizontal="left" vertical="center"/>
    </xf>
    <xf numFmtId="0" fontId="25" fillId="2" borderId="1" xfId="0" applyFont="1" applyFill="1" applyBorder="1" applyAlignment="1">
      <alignment horizontal="left" vertical="center" wrapText="1"/>
    </xf>
    <xf numFmtId="0" fontId="5" fillId="0" borderId="10" xfId="0" applyFont="1" applyBorder="1" applyAlignment="1">
      <alignment horizontal="left" vertical="center"/>
    </xf>
    <xf numFmtId="0" fontId="25" fillId="2" borderId="6" xfId="0" applyFont="1" applyFill="1" applyBorder="1" applyAlignment="1">
      <alignment horizontal="left" vertical="top" wrapText="1"/>
    </xf>
    <xf numFmtId="0" fontId="13" fillId="2" borderId="12" xfId="0" applyFont="1" applyFill="1" applyBorder="1" applyAlignment="1">
      <alignment horizontal="left" vertical="top" wrapText="1"/>
    </xf>
    <xf numFmtId="0" fontId="25" fillId="2" borderId="4" xfId="0" applyFont="1" applyFill="1" applyBorder="1" applyAlignment="1">
      <alignment horizontal="left" vertical="top" wrapText="1"/>
    </xf>
    <xf numFmtId="0" fontId="25" fillId="2" borderId="5" xfId="0" applyFont="1" applyFill="1" applyBorder="1" applyAlignment="1">
      <alignment horizontal="left" vertical="top" wrapText="1"/>
    </xf>
    <xf numFmtId="0" fontId="5" fillId="0" borderId="11" xfId="0" applyFont="1" applyBorder="1" applyAlignment="1">
      <alignment horizontal="left" vertical="top" wrapText="1"/>
    </xf>
    <xf numFmtId="0" fontId="7" fillId="0" borderId="0" xfId="0" applyFont="1" applyBorder="1" applyAlignment="1">
      <alignment horizontal="left" vertical="center"/>
    </xf>
    <xf numFmtId="0" fontId="24" fillId="0" borderId="14" xfId="1" applyFont="1" applyBorder="1" applyAlignment="1">
      <alignment horizontal="left" vertical="center" wrapText="1"/>
    </xf>
    <xf numFmtId="0" fontId="7" fillId="0" borderId="11" xfId="1" applyFont="1" applyBorder="1" applyAlignment="1">
      <alignment horizontal="left" vertical="center" wrapText="1"/>
    </xf>
    <xf numFmtId="0" fontId="5" fillId="0" borderId="15" xfId="0" applyFont="1" applyFill="1" applyBorder="1" applyAlignment="1">
      <alignment horizontal="left"/>
    </xf>
    <xf numFmtId="0" fontId="5" fillId="0" borderId="0" xfId="0" applyFont="1" applyBorder="1" applyAlignment="1">
      <alignment horizontal="left" vertical="top"/>
    </xf>
    <xf numFmtId="0" fontId="7" fillId="0" borderId="14" xfId="1" applyFont="1" applyBorder="1" applyAlignment="1">
      <alignment horizontal="left" vertical="center" wrapText="1"/>
    </xf>
    <xf numFmtId="49" fontId="5" fillId="0" borderId="0" xfId="0" applyNumberFormat="1" applyFont="1" applyAlignment="1">
      <alignment horizontal="left"/>
    </xf>
    <xf numFmtId="0" fontId="7" fillId="0" borderId="12" xfId="0" applyFont="1" applyBorder="1" applyAlignment="1">
      <alignment horizontal="left" vertical="top"/>
    </xf>
    <xf numFmtId="0" fontId="5" fillId="0" borderId="8" xfId="0" applyFont="1" applyBorder="1" applyAlignment="1">
      <alignment horizontal="left" vertical="center"/>
    </xf>
    <xf numFmtId="9" fontId="7" fillId="4" borderId="1" xfId="0" applyNumberFormat="1" applyFont="1" applyFill="1" applyBorder="1" applyAlignment="1">
      <alignment horizontal="left" vertical="center" wrapText="1"/>
    </xf>
    <xf numFmtId="0" fontId="13" fillId="2" borderId="14" xfId="0" applyFont="1" applyFill="1" applyBorder="1" applyAlignment="1">
      <alignment horizontal="left" vertical="top" wrapText="1"/>
    </xf>
    <xf numFmtId="0" fontId="5" fillId="0" borderId="12" xfId="0" applyFont="1" applyBorder="1" applyAlignment="1">
      <alignment horizontal="left" vertical="center" wrapText="1"/>
    </xf>
    <xf numFmtId="0" fontId="10" fillId="3" borderId="12" xfId="0" applyFont="1" applyFill="1" applyBorder="1" applyAlignment="1">
      <alignment horizontal="left"/>
    </xf>
    <xf numFmtId="49" fontId="10" fillId="3" borderId="12" xfId="0" applyNumberFormat="1" applyFont="1" applyFill="1" applyBorder="1" applyAlignment="1">
      <alignment horizontal="left"/>
    </xf>
    <xf numFmtId="0" fontId="13" fillId="2" borderId="0" xfId="0" applyFont="1" applyFill="1" applyBorder="1" applyAlignment="1">
      <alignment horizontal="left" vertical="top" wrapText="1"/>
    </xf>
    <xf numFmtId="0" fontId="9" fillId="0" borderId="12" xfId="0" applyFont="1" applyBorder="1" applyAlignment="1">
      <alignment horizontal="left"/>
    </xf>
    <xf numFmtId="1" fontId="15" fillId="4" borderId="6" xfId="0" applyNumberFormat="1" applyFont="1" applyFill="1" applyBorder="1" applyAlignment="1">
      <alignment horizontal="left"/>
    </xf>
    <xf numFmtId="1" fontId="9" fillId="0" borderId="12" xfId="0" applyNumberFormat="1" applyFont="1" applyBorder="1" applyAlignment="1">
      <alignment horizontal="left"/>
    </xf>
    <xf numFmtId="1" fontId="9" fillId="0" borderId="7" xfId="0" applyNumberFormat="1" applyFont="1" applyBorder="1" applyAlignment="1">
      <alignment horizontal="left"/>
    </xf>
    <xf numFmtId="3" fontId="7" fillId="4" borderId="4" xfId="0" applyNumberFormat="1" applyFont="1" applyFill="1" applyBorder="1" applyAlignment="1">
      <alignment horizontal="left"/>
    </xf>
    <xf numFmtId="3" fontId="5" fillId="0" borderId="0" xfId="0" applyNumberFormat="1" applyFont="1" applyAlignment="1">
      <alignment horizontal="left"/>
    </xf>
    <xf numFmtId="3" fontId="5" fillId="0" borderId="8" xfId="0" applyNumberFormat="1" applyFont="1" applyBorder="1" applyAlignment="1">
      <alignment horizontal="left"/>
    </xf>
    <xf numFmtId="0" fontId="7" fillId="2" borderId="4" xfId="0" applyFont="1" applyFill="1" applyBorder="1" applyAlignment="1">
      <alignment horizontal="left" wrapText="1"/>
    </xf>
    <xf numFmtId="0" fontId="7" fillId="2" borderId="0" xfId="0" applyFont="1" applyFill="1" applyAlignment="1">
      <alignment horizontal="left" wrapText="1"/>
    </xf>
    <xf numFmtId="2" fontId="7" fillId="2" borderId="8" xfId="0" applyNumberFormat="1" applyFont="1" applyFill="1" applyBorder="1" applyAlignment="1">
      <alignment horizontal="left"/>
    </xf>
    <xf numFmtId="165" fontId="7" fillId="4" borderId="4" xfId="0" applyNumberFormat="1" applyFont="1" applyFill="1" applyBorder="1" applyAlignment="1">
      <alignment horizontal="left"/>
    </xf>
    <xf numFmtId="165" fontId="7" fillId="2" borderId="0" xfId="0" applyNumberFormat="1" applyFont="1" applyFill="1" applyAlignment="1">
      <alignment horizontal="left"/>
    </xf>
    <xf numFmtId="165" fontId="7" fillId="2" borderId="8" xfId="0" applyNumberFormat="1" applyFont="1" applyFill="1" applyBorder="1" applyAlignment="1">
      <alignment horizontal="left"/>
    </xf>
    <xf numFmtId="0" fontId="7" fillId="2" borderId="5" xfId="0" applyFont="1" applyFill="1" applyBorder="1" applyAlignment="1">
      <alignment horizontal="left" wrapText="1"/>
    </xf>
    <xf numFmtId="0" fontId="7" fillId="2" borderId="13" xfId="0" applyFont="1" applyFill="1" applyBorder="1" applyAlignment="1">
      <alignment horizontal="left" wrapText="1"/>
    </xf>
    <xf numFmtId="165" fontId="7" fillId="4" borderId="5" xfId="0" applyNumberFormat="1" applyFont="1" applyFill="1" applyBorder="1" applyAlignment="1">
      <alignment horizontal="left"/>
    </xf>
    <xf numFmtId="165" fontId="7" fillId="2" borderId="13" xfId="0" applyNumberFormat="1" applyFont="1" applyFill="1" applyBorder="1" applyAlignment="1">
      <alignment horizontal="left"/>
    </xf>
    <xf numFmtId="165" fontId="7" fillId="2" borderId="14" xfId="0" applyNumberFormat="1" applyFont="1" applyFill="1" applyBorder="1" applyAlignment="1">
      <alignment horizontal="left"/>
    </xf>
    <xf numFmtId="0" fontId="5" fillId="0" borderId="0" xfId="0" applyFont="1" applyAlignment="1">
      <alignment horizontal="left" vertical="center" wrapText="1"/>
    </xf>
    <xf numFmtId="0" fontId="37" fillId="0" borderId="11" xfId="1" applyFont="1" applyFill="1" applyBorder="1" applyAlignment="1">
      <alignment horizontal="left" vertical="top" wrapText="1"/>
    </xf>
    <xf numFmtId="0" fontId="37" fillId="0" borderId="7" xfId="1" applyFont="1" applyBorder="1" applyAlignment="1">
      <alignment horizontal="left" vertical="top"/>
    </xf>
    <xf numFmtId="0" fontId="37" fillId="0" borderId="14" xfId="1" applyFont="1" applyBorder="1" applyAlignment="1">
      <alignment horizontal="left" vertical="top" wrapText="1"/>
    </xf>
    <xf numFmtId="0" fontId="37" fillId="2" borderId="14" xfId="1" applyFont="1" applyFill="1" applyBorder="1" applyAlignment="1">
      <alignment horizontal="left" vertical="top" wrapText="1"/>
    </xf>
    <xf numFmtId="0" fontId="37" fillId="0" borderId="9" xfId="1" applyFont="1" applyFill="1" applyBorder="1" applyAlignment="1">
      <alignment horizontal="left" vertical="top" wrapText="1"/>
    </xf>
    <xf numFmtId="0" fontId="37" fillId="0" borderId="7" xfId="1" applyFont="1" applyBorder="1" applyAlignment="1">
      <alignment horizontal="left" vertical="top" wrapText="1"/>
    </xf>
    <xf numFmtId="0" fontId="37" fillId="0" borderId="3" xfId="1" applyFont="1" applyBorder="1" applyAlignment="1">
      <alignment horizontal="left" vertical="top" wrapText="1"/>
    </xf>
    <xf numFmtId="0" fontId="38" fillId="0" borderId="8" xfId="1" applyFont="1" applyBorder="1" applyAlignment="1">
      <alignment horizontal="left" vertical="top" wrapText="1"/>
    </xf>
    <xf numFmtId="0" fontId="26" fillId="0" borderId="14" xfId="1" applyFont="1" applyBorder="1" applyAlignment="1">
      <alignment horizontal="left" vertical="top"/>
    </xf>
    <xf numFmtId="0" fontId="26" fillId="0" borderId="11" xfId="1" applyFont="1" applyBorder="1" applyAlignment="1">
      <alignment horizontal="left" vertical="top"/>
    </xf>
    <xf numFmtId="0" fontId="37" fillId="0" borderId="11" xfId="1" applyFont="1" applyBorder="1" applyAlignment="1">
      <alignment horizontal="left" vertical="top" wrapText="1"/>
    </xf>
    <xf numFmtId="0" fontId="37" fillId="2" borderId="0" xfId="1" applyFont="1" applyFill="1" applyBorder="1" applyAlignment="1">
      <alignment horizontal="left" vertical="center" wrapText="1"/>
    </xf>
    <xf numFmtId="0" fontId="37" fillId="0" borderId="12" xfId="1" applyFont="1" applyBorder="1" applyAlignment="1">
      <alignment horizontal="left" wrapText="1"/>
    </xf>
    <xf numFmtId="0" fontId="37" fillId="0" borderId="13" xfId="1" applyFont="1" applyBorder="1" applyAlignment="1">
      <alignment horizontal="left" vertical="top" wrapText="1"/>
    </xf>
    <xf numFmtId="0" fontId="37" fillId="0" borderId="15" xfId="1" applyFont="1" applyBorder="1" applyAlignment="1">
      <alignment horizontal="left" vertical="center" wrapText="1"/>
    </xf>
    <xf numFmtId="0" fontId="37" fillId="0" borderId="12" xfId="1" applyFont="1" applyBorder="1" applyAlignment="1">
      <alignment horizontal="left" vertical="center" wrapText="1"/>
    </xf>
    <xf numFmtId="0" fontId="37" fillId="0" borderId="0" xfId="1" applyFont="1" applyBorder="1" applyAlignment="1">
      <alignment horizontal="left" vertical="center" wrapText="1"/>
    </xf>
    <xf numFmtId="0" fontId="37" fillId="0" borderId="13" xfId="1" applyFont="1" applyBorder="1" applyAlignment="1">
      <alignment horizontal="left" vertical="center"/>
    </xf>
    <xf numFmtId="0" fontId="0" fillId="0" borderId="0" xfId="0" applyFont="1"/>
    <xf numFmtId="0" fontId="37" fillId="0" borderId="0" xfId="1" applyFont="1" applyFill="1" applyBorder="1" applyAlignment="1">
      <alignment horizontal="left" vertical="center" wrapText="1"/>
    </xf>
    <xf numFmtId="0" fontId="37" fillId="2" borderId="7" xfId="1" applyFont="1" applyFill="1" applyBorder="1" applyAlignment="1">
      <alignment horizontal="left" vertical="center" wrapText="1"/>
    </xf>
    <xf numFmtId="0" fontId="37" fillId="0" borderId="14" xfId="1" applyFont="1" applyBorder="1" applyAlignment="1">
      <alignment horizontal="left" vertical="center" wrapText="1"/>
    </xf>
    <xf numFmtId="0" fontId="37" fillId="0" borderId="11" xfId="1" applyFont="1" applyBorder="1" applyAlignment="1">
      <alignment horizontal="left" vertical="center" wrapText="1"/>
    </xf>
    <xf numFmtId="0" fontId="37" fillId="0" borderId="11" xfId="1" applyFont="1" applyFill="1" applyBorder="1" applyAlignment="1">
      <alignment horizontal="left" vertical="center" wrapText="1"/>
    </xf>
    <xf numFmtId="49" fontId="37" fillId="0" borderId="8" xfId="1" applyNumberFormat="1" applyFont="1" applyBorder="1" applyAlignment="1">
      <alignment horizontal="left" vertical="top" wrapText="1"/>
    </xf>
    <xf numFmtId="0" fontId="37" fillId="0" borderId="7" xfId="1" applyFont="1" applyBorder="1" applyAlignment="1">
      <alignment horizontal="left" vertical="center" wrapText="1"/>
    </xf>
    <xf numFmtId="0" fontId="37" fillId="0" borderId="14" xfId="1" applyFont="1" applyFill="1" applyBorder="1" applyAlignment="1" applyProtection="1">
      <alignment horizontal="left" vertical="center" wrapText="1"/>
    </xf>
    <xf numFmtId="49" fontId="37" fillId="0" borderId="14" xfId="1" applyNumberFormat="1" applyFont="1" applyBorder="1" applyAlignment="1">
      <alignment horizontal="left" vertical="top" wrapText="1"/>
    </xf>
    <xf numFmtId="49" fontId="37" fillId="0" borderId="11" xfId="1" applyNumberFormat="1" applyFont="1" applyBorder="1" applyAlignment="1">
      <alignment horizontal="left" vertical="top" wrapText="1"/>
    </xf>
    <xf numFmtId="0" fontId="5" fillId="0" borderId="0" xfId="0" applyFont="1" applyAlignment="1">
      <alignment horizontal="left"/>
    </xf>
    <xf numFmtId="0" fontId="5" fillId="0" borderId="13" xfId="0" applyFont="1" applyBorder="1" applyAlignment="1">
      <alignment horizontal="left" vertical="top" wrapText="1"/>
    </xf>
    <xf numFmtId="0" fontId="5" fillId="0" borderId="4" xfId="0" applyFont="1" applyBorder="1" applyAlignment="1">
      <alignment horizontal="left" vertical="center" wrapText="1"/>
    </xf>
    <xf numFmtId="0" fontId="9" fillId="0" borderId="4" xfId="0" applyFont="1" applyBorder="1" applyAlignment="1">
      <alignment horizontal="left" vertical="center" wrapText="1"/>
    </xf>
    <xf numFmtId="0" fontId="10" fillId="3" borderId="6" xfId="0" applyFont="1" applyFill="1" applyBorder="1" applyAlignment="1">
      <alignment horizontal="left" vertical="center" wrapText="1"/>
    </xf>
    <xf numFmtId="0" fontId="5" fillId="0" borderId="4" xfId="0" applyFont="1" applyBorder="1" applyAlignment="1">
      <alignment horizontal="left" vertical="center"/>
    </xf>
    <xf numFmtId="0" fontId="15" fillId="0" borderId="6" xfId="0" applyFont="1" applyBorder="1" applyAlignment="1">
      <alignment horizontal="left" vertical="center" wrapText="1"/>
    </xf>
    <xf numFmtId="0" fontId="7" fillId="0" borderId="4" xfId="0" applyFont="1" applyBorder="1" applyAlignment="1">
      <alignment horizontal="left" vertical="center" wrapText="1"/>
    </xf>
    <xf numFmtId="0" fontId="15" fillId="0" borderId="4" xfId="0" applyFont="1" applyBorder="1" applyAlignment="1">
      <alignment horizontal="left" vertical="center" wrapText="1"/>
    </xf>
    <xf numFmtId="0" fontId="7" fillId="0" borderId="4" xfId="0" applyFont="1" applyFill="1" applyBorder="1" applyAlignment="1">
      <alignment horizontal="left" vertical="center" wrapText="1"/>
    </xf>
    <xf numFmtId="0" fontId="15" fillId="0" borderId="5" xfId="0" applyFont="1" applyBorder="1" applyAlignment="1">
      <alignment horizontal="left" vertical="center" wrapText="1"/>
    </xf>
    <xf numFmtId="9" fontId="15" fillId="4" borderId="2" xfId="2" applyFont="1" applyFill="1" applyBorder="1" applyAlignment="1">
      <alignment horizontal="right"/>
    </xf>
    <xf numFmtId="4" fontId="7" fillId="0" borderId="9" xfId="0" applyNumberFormat="1" applyFont="1" applyBorder="1" applyAlignment="1">
      <alignment horizontal="right"/>
    </xf>
    <xf numFmtId="4" fontId="7" fillId="0" borderId="9" xfId="0" applyNumberFormat="1" applyFont="1" applyFill="1" applyBorder="1" applyAlignment="1">
      <alignment horizontal="right"/>
    </xf>
    <xf numFmtId="4" fontId="5" fillId="0" borderId="2" xfId="0" applyNumberFormat="1" applyFont="1" applyFill="1" applyBorder="1" applyAlignment="1">
      <alignment horizontal="right" vertical="top" wrapText="1"/>
    </xf>
    <xf numFmtId="9" fontId="7" fillId="4" borderId="2" xfId="2" applyFont="1" applyFill="1" applyBorder="1" applyAlignment="1">
      <alignment horizontal="right"/>
    </xf>
    <xf numFmtId="4" fontId="7" fillId="0" borderId="2" xfId="0" applyNumberFormat="1" applyFont="1" applyBorder="1" applyAlignment="1">
      <alignment horizontal="right"/>
    </xf>
    <xf numFmtId="4" fontId="7" fillId="0" borderId="2" xfId="0" applyNumberFormat="1" applyFont="1" applyFill="1" applyBorder="1" applyAlignment="1">
      <alignment horizontal="right"/>
    </xf>
    <xf numFmtId="9" fontId="15" fillId="0" borderId="2" xfId="2" applyFont="1" applyBorder="1" applyAlignment="1">
      <alignment horizontal="right"/>
    </xf>
    <xf numFmtId="9" fontId="15" fillId="0" borderId="2" xfId="2" applyFont="1" applyFill="1" applyBorder="1" applyAlignment="1">
      <alignment horizontal="right"/>
    </xf>
    <xf numFmtId="9" fontId="9" fillId="0" borderId="2" xfId="2" applyFont="1" applyFill="1" applyBorder="1" applyAlignment="1">
      <alignment horizontal="right" vertical="top" wrapText="1"/>
    </xf>
    <xf numFmtId="4" fontId="7" fillId="0" borderId="2" xfId="2" applyNumberFormat="1" applyFont="1" applyBorder="1" applyAlignment="1">
      <alignment horizontal="right"/>
    </xf>
    <xf numFmtId="4" fontId="7" fillId="0" borderId="2" xfId="2" applyNumberFormat="1" applyFont="1" applyFill="1" applyBorder="1" applyAlignment="1">
      <alignment horizontal="right"/>
    </xf>
    <xf numFmtId="4" fontId="5" fillId="0" borderId="2" xfId="0" applyNumberFormat="1" applyFont="1" applyFill="1" applyBorder="1" applyAlignment="1">
      <alignment horizontal="right" wrapText="1"/>
    </xf>
    <xf numFmtId="4" fontId="7" fillId="2" borderId="4" xfId="0" applyNumberFormat="1" applyFont="1" applyFill="1" applyBorder="1" applyAlignment="1">
      <alignment horizontal="right"/>
    </xf>
    <xf numFmtId="9" fontId="7" fillId="4" borderId="2" xfId="2" applyFont="1" applyFill="1" applyBorder="1" applyAlignment="1">
      <alignment horizontal="right" vertical="center"/>
    </xf>
    <xf numFmtId="9" fontId="15" fillId="2" borderId="0" xfId="2" applyFont="1" applyFill="1" applyBorder="1" applyAlignment="1">
      <alignment horizontal="right" vertical="center"/>
    </xf>
    <xf numFmtId="9" fontId="15" fillId="0" borderId="2" xfId="2" applyFont="1" applyFill="1" applyBorder="1" applyAlignment="1">
      <alignment horizontal="right" vertical="center"/>
    </xf>
    <xf numFmtId="9" fontId="9" fillId="0" borderId="2" xfId="2" applyFont="1" applyFill="1" applyBorder="1" applyAlignment="1">
      <alignment horizontal="right" vertical="center" wrapText="1"/>
    </xf>
    <xf numFmtId="4" fontId="15" fillId="2" borderId="3" xfId="0" applyNumberFormat="1" applyFont="1" applyFill="1" applyBorder="1" applyAlignment="1">
      <alignment horizontal="right"/>
    </xf>
    <xf numFmtId="4" fontId="15" fillId="0" borderId="14" xfId="2" applyNumberFormat="1" applyFont="1" applyFill="1" applyBorder="1" applyAlignment="1">
      <alignment horizontal="right"/>
    </xf>
    <xf numFmtId="4" fontId="9" fillId="0" borderId="3" xfId="0" applyNumberFormat="1" applyFont="1" applyFill="1" applyBorder="1" applyAlignment="1">
      <alignment horizontal="right" wrapText="1"/>
    </xf>
    <xf numFmtId="9" fontId="7" fillId="4" borderId="9" xfId="2" applyFont="1" applyFill="1" applyBorder="1" applyAlignment="1">
      <alignment horizontal="right"/>
    </xf>
    <xf numFmtId="4" fontId="7" fillId="4" borderId="9" xfId="0" applyNumberFormat="1" applyFont="1" applyFill="1" applyBorder="1" applyAlignment="1">
      <alignment horizontal="right"/>
    </xf>
    <xf numFmtId="4" fontId="19" fillId="0" borderId="9" xfId="0" applyNumberFormat="1" applyFont="1" applyBorder="1" applyAlignment="1">
      <alignment horizontal="right" wrapText="1"/>
    </xf>
    <xf numFmtId="4" fontId="7" fillId="4" borderId="2" xfId="0" applyNumberFormat="1" applyFont="1" applyFill="1" applyBorder="1" applyAlignment="1">
      <alignment horizontal="right"/>
    </xf>
    <xf numFmtId="4" fontId="20" fillId="0" borderId="2" xfId="0" applyNumberFormat="1" applyFont="1" applyBorder="1" applyAlignment="1">
      <alignment horizontal="right" wrapText="1"/>
    </xf>
    <xf numFmtId="4" fontId="19" fillId="0" borderId="2" xfId="0" applyNumberFormat="1" applyFont="1" applyBorder="1" applyAlignment="1">
      <alignment horizontal="right" wrapText="1"/>
    </xf>
    <xf numFmtId="4" fontId="15" fillId="4" borderId="2" xfId="0" applyNumberFormat="1" applyFont="1" applyFill="1" applyBorder="1" applyAlignment="1">
      <alignment horizontal="right"/>
    </xf>
    <xf numFmtId="4" fontId="15" fillId="0" borderId="2" xfId="0" applyNumberFormat="1" applyFont="1" applyFill="1" applyBorder="1" applyAlignment="1">
      <alignment horizontal="right"/>
    </xf>
    <xf numFmtId="4" fontId="19" fillId="0" borderId="2" xfId="0" applyNumberFormat="1" applyFont="1" applyFill="1" applyBorder="1" applyAlignment="1">
      <alignment horizontal="right" wrapText="1"/>
    </xf>
    <xf numFmtId="4" fontId="15" fillId="0" borderId="2" xfId="0" applyNumberFormat="1" applyFont="1" applyBorder="1" applyAlignment="1">
      <alignment horizontal="right"/>
    </xf>
    <xf numFmtId="4" fontId="15" fillId="4" borderId="2" xfId="0" applyNumberFormat="1" applyFont="1" applyFill="1" applyBorder="1" applyAlignment="1">
      <alignment horizontal="right" wrapText="1"/>
    </xf>
    <xf numFmtId="4" fontId="15" fillId="2" borderId="2" xfId="0" applyNumberFormat="1" applyFont="1" applyFill="1" applyBorder="1" applyAlignment="1">
      <alignment horizontal="right" wrapText="1"/>
    </xf>
    <xf numFmtId="4" fontId="19" fillId="2" borderId="2" xfId="0" applyNumberFormat="1" applyFont="1" applyFill="1" applyBorder="1" applyAlignment="1">
      <alignment horizontal="right" wrapText="1"/>
    </xf>
    <xf numFmtId="4" fontId="15" fillId="4" borderId="3" xfId="0" applyNumberFormat="1" applyFont="1" applyFill="1" applyBorder="1" applyAlignment="1">
      <alignment horizontal="right" wrapText="1"/>
    </xf>
    <xf numFmtId="4" fontId="15" fillId="2" borderId="3" xfId="0" applyNumberFormat="1" applyFont="1" applyFill="1" applyBorder="1" applyAlignment="1">
      <alignment horizontal="right" wrapText="1"/>
    </xf>
    <xf numFmtId="4" fontId="19" fillId="2" borderId="3" xfId="0" applyNumberFormat="1" applyFont="1" applyFill="1" applyBorder="1" applyAlignment="1">
      <alignment horizontal="right" wrapText="1"/>
    </xf>
    <xf numFmtId="0" fontId="40" fillId="0" borderId="0" xfId="0" applyFont="1" applyAlignment="1">
      <alignment horizontal="left" vertical="center" wrapText="1" indent="1"/>
    </xf>
    <xf numFmtId="0" fontId="39" fillId="0" borderId="16" xfId="0" applyFont="1" applyBorder="1" applyAlignment="1">
      <alignment vertical="top" wrapText="1"/>
    </xf>
    <xf numFmtId="0" fontId="26" fillId="0" borderId="0" xfId="0" applyFont="1" applyAlignment="1">
      <alignment horizontal="left" vertical="top" wrapText="1" indent="1"/>
    </xf>
    <xf numFmtId="3" fontId="5" fillId="2" borderId="12" xfId="0" applyNumberFormat="1" applyFont="1" applyFill="1" applyBorder="1" applyAlignment="1">
      <alignment horizontal="right" wrapText="1"/>
    </xf>
    <xf numFmtId="3" fontId="5" fillId="0" borderId="12" xfId="0" applyNumberFormat="1" applyFont="1" applyBorder="1" applyAlignment="1">
      <alignment horizontal="right" wrapText="1"/>
    </xf>
    <xf numFmtId="3" fontId="5" fillId="4" borderId="0" xfId="0" applyNumberFormat="1" applyFont="1" applyFill="1" applyBorder="1" applyAlignment="1">
      <alignment horizontal="right" wrapText="1"/>
    </xf>
    <xf numFmtId="3" fontId="5" fillId="0" borderId="8" xfId="0" applyNumberFormat="1" applyFont="1" applyBorder="1" applyAlignment="1">
      <alignment horizontal="right" wrapText="1"/>
    </xf>
    <xf numFmtId="3" fontId="5" fillId="2" borderId="0" xfId="0" applyNumberFormat="1" applyFont="1" applyFill="1" applyBorder="1" applyAlignment="1">
      <alignment horizontal="right" wrapText="1"/>
    </xf>
    <xf numFmtId="3" fontId="5" fillId="0" borderId="0" xfId="0" applyNumberFormat="1" applyFont="1" applyBorder="1" applyAlignment="1">
      <alignment horizontal="right" wrapText="1"/>
    </xf>
    <xf numFmtId="3" fontId="9" fillId="2" borderId="13" xfId="0" applyNumberFormat="1" applyFont="1" applyFill="1" applyBorder="1" applyAlignment="1">
      <alignment horizontal="right" wrapText="1"/>
    </xf>
    <xf numFmtId="3" fontId="9" fillId="4" borderId="13" xfId="0" applyNumberFormat="1" applyFont="1" applyFill="1" applyBorder="1" applyAlignment="1">
      <alignment horizontal="right" wrapText="1"/>
    </xf>
    <xf numFmtId="3" fontId="9" fillId="2" borderId="14" xfId="0" applyNumberFormat="1" applyFont="1" applyFill="1" applyBorder="1" applyAlignment="1">
      <alignment horizontal="right" wrapText="1"/>
    </xf>
    <xf numFmtId="3" fontId="5" fillId="4" borderId="12" xfId="0" applyNumberFormat="1" applyFont="1" applyFill="1" applyBorder="1" applyAlignment="1">
      <alignment horizontal="right" wrapText="1"/>
    </xf>
    <xf numFmtId="3" fontId="5" fillId="0" borderId="7" xfId="0" applyNumberFormat="1" applyFont="1" applyBorder="1" applyAlignment="1">
      <alignment horizontal="right" wrapText="1"/>
    </xf>
    <xf numFmtId="3" fontId="5" fillId="2" borderId="13" xfId="0" applyNumberFormat="1" applyFont="1" applyFill="1" applyBorder="1" applyAlignment="1">
      <alignment horizontal="right" wrapText="1"/>
    </xf>
    <xf numFmtId="3" fontId="5" fillId="0" borderId="13" xfId="0" applyNumberFormat="1" applyFont="1" applyBorder="1" applyAlignment="1">
      <alignment horizontal="right" wrapText="1"/>
    </xf>
    <xf numFmtId="3" fontId="5" fillId="4" borderId="13" xfId="0" applyNumberFormat="1" applyFont="1" applyFill="1" applyBorder="1" applyAlignment="1">
      <alignment horizontal="right" wrapText="1"/>
    </xf>
    <xf numFmtId="3" fontId="5" fillId="0" borderId="14" xfId="0" applyNumberFormat="1" applyFont="1" applyBorder="1" applyAlignment="1">
      <alignment horizontal="right" wrapText="1"/>
    </xf>
    <xf numFmtId="1" fontId="15" fillId="4" borderId="6" xfId="0" applyNumberFormat="1" applyFont="1" applyFill="1" applyBorder="1" applyAlignment="1">
      <alignment horizontal="right" vertical="center"/>
    </xf>
    <xf numFmtId="9" fontId="7" fillId="4" borderId="4" xfId="0" applyNumberFormat="1" applyFont="1" applyFill="1" applyBorder="1" applyAlignment="1">
      <alignment horizontal="right" vertical="center"/>
    </xf>
    <xf numFmtId="9" fontId="7" fillId="4" borderId="5" xfId="0" applyNumberFormat="1" applyFont="1" applyFill="1" applyBorder="1" applyAlignment="1">
      <alignment horizontal="right" vertical="center"/>
    </xf>
    <xf numFmtId="1" fontId="15" fillId="4" borderId="7" xfId="0" applyNumberFormat="1" applyFont="1" applyFill="1" applyBorder="1" applyAlignment="1">
      <alignment horizontal="right" vertical="center"/>
    </xf>
    <xf numFmtId="3" fontId="9" fillId="4" borderId="5" xfId="0" applyNumberFormat="1" applyFont="1" applyFill="1" applyBorder="1" applyAlignment="1">
      <alignment horizontal="right"/>
    </xf>
    <xf numFmtId="3" fontId="5" fillId="2" borderId="13" xfId="0" applyNumberFormat="1" applyFont="1" applyFill="1" applyBorder="1" applyAlignment="1">
      <alignment horizontal="right"/>
    </xf>
    <xf numFmtId="3" fontId="5" fillId="2" borderId="14" xfId="0" applyNumberFormat="1" applyFont="1" applyFill="1" applyBorder="1" applyAlignment="1">
      <alignment horizontal="right"/>
    </xf>
    <xf numFmtId="3" fontId="5" fillId="4" borderId="12" xfId="0" applyNumberFormat="1" applyFont="1" applyFill="1" applyBorder="1" applyAlignment="1">
      <alignment horizontal="right"/>
    </xf>
    <xf numFmtId="3" fontId="5" fillId="2" borderId="12" xfId="0" applyNumberFormat="1" applyFont="1" applyFill="1" applyBorder="1" applyAlignment="1">
      <alignment horizontal="right"/>
    </xf>
    <xf numFmtId="3" fontId="5" fillId="2" borderId="7" xfId="0" applyNumberFormat="1" applyFont="1" applyFill="1" applyBorder="1" applyAlignment="1">
      <alignment horizontal="right"/>
    </xf>
    <xf numFmtId="3" fontId="5" fillId="4" borderId="0" xfId="0" applyNumberFormat="1" applyFont="1" applyFill="1" applyBorder="1" applyAlignment="1">
      <alignment horizontal="right"/>
    </xf>
    <xf numFmtId="3" fontId="5" fillId="2" borderId="0" xfId="0" applyNumberFormat="1" applyFont="1" applyFill="1" applyBorder="1" applyAlignment="1">
      <alignment horizontal="right"/>
    </xf>
    <xf numFmtId="3" fontId="5" fillId="2" borderId="8" xfId="0" applyNumberFormat="1" applyFont="1" applyFill="1" applyBorder="1" applyAlignment="1">
      <alignment horizontal="right"/>
    </xf>
    <xf numFmtId="3" fontId="9" fillId="4" borderId="0" xfId="0" applyNumberFormat="1" applyFont="1" applyFill="1" applyBorder="1" applyAlignment="1">
      <alignment horizontal="right"/>
    </xf>
    <xf numFmtId="3" fontId="9" fillId="2" borderId="0" xfId="0" applyNumberFormat="1" applyFont="1" applyFill="1" applyBorder="1" applyAlignment="1">
      <alignment horizontal="right"/>
    </xf>
    <xf numFmtId="3" fontId="9" fillId="2" borderId="8" xfId="0" applyNumberFormat="1" applyFont="1" applyFill="1" applyBorder="1" applyAlignment="1">
      <alignment horizontal="right"/>
    </xf>
    <xf numFmtId="3" fontId="5" fillId="4" borderId="13" xfId="0" applyNumberFormat="1" applyFont="1" applyFill="1" applyBorder="1" applyAlignment="1">
      <alignment horizontal="right"/>
    </xf>
    <xf numFmtId="0" fontId="10" fillId="3" borderId="9" xfId="0" applyFont="1" applyFill="1" applyBorder="1" applyAlignment="1">
      <alignment horizontal="center" vertical="center"/>
    </xf>
    <xf numFmtId="0" fontId="18" fillId="3" borderId="9" xfId="0" applyFont="1" applyFill="1" applyBorder="1" applyAlignment="1">
      <alignment horizontal="center" vertical="center" wrapText="1"/>
    </xf>
    <xf numFmtId="0" fontId="7" fillId="4" borderId="12" xfId="0" applyFont="1" applyFill="1" applyBorder="1" applyAlignment="1">
      <alignment horizontal="right" vertical="top" wrapText="1"/>
    </xf>
    <xf numFmtId="0" fontId="7" fillId="0" borderId="6" xfId="0" applyFont="1" applyBorder="1" applyAlignment="1">
      <alignment horizontal="right" vertical="top" wrapText="1"/>
    </xf>
    <xf numFmtId="0" fontId="7" fillId="0" borderId="9" xfId="0" applyFont="1" applyBorder="1" applyAlignment="1">
      <alignment horizontal="right" vertical="top" wrapText="1"/>
    </xf>
    <xf numFmtId="9" fontId="7" fillId="4" borderId="0" xfId="0" applyNumberFormat="1" applyFont="1" applyFill="1" applyAlignment="1">
      <alignment horizontal="right"/>
    </xf>
    <xf numFmtId="9" fontId="7" fillId="0" borderId="4" xfId="0" applyNumberFormat="1" applyFont="1" applyBorder="1" applyAlignment="1">
      <alignment horizontal="right"/>
    </xf>
    <xf numFmtId="9" fontId="7" fillId="0" borderId="2" xfId="0" applyNumberFormat="1" applyFont="1" applyBorder="1" applyAlignment="1">
      <alignment horizontal="right"/>
    </xf>
    <xf numFmtId="164" fontId="7" fillId="4" borderId="0" xfId="0" applyNumberFormat="1" applyFont="1" applyFill="1" applyAlignment="1">
      <alignment horizontal="right"/>
    </xf>
    <xf numFmtId="164" fontId="7" fillId="0" borderId="4" xfId="0" applyNumberFormat="1" applyFont="1" applyBorder="1" applyAlignment="1">
      <alignment horizontal="right"/>
    </xf>
    <xf numFmtId="164" fontId="7" fillId="0" borderId="2" xfId="0" applyNumberFormat="1" applyFont="1" applyBorder="1" applyAlignment="1">
      <alignment horizontal="right"/>
    </xf>
    <xf numFmtId="164" fontId="5" fillId="4" borderId="13" xfId="0" applyNumberFormat="1" applyFont="1" applyFill="1" applyBorder="1" applyAlignment="1">
      <alignment horizontal="right" vertical="top" wrapText="1"/>
    </xf>
    <xf numFmtId="164" fontId="5" fillId="0" borderId="5" xfId="0" applyNumberFormat="1" applyFont="1" applyBorder="1" applyAlignment="1">
      <alignment horizontal="right" vertical="top" wrapText="1"/>
    </xf>
    <xf numFmtId="164" fontId="5" fillId="0" borderId="3" xfId="0" applyNumberFormat="1" applyFont="1" applyBorder="1" applyAlignment="1">
      <alignment horizontal="right" vertical="top" wrapText="1"/>
    </xf>
    <xf numFmtId="0" fontId="15" fillId="4" borderId="0" xfId="0" applyFont="1" applyFill="1" applyAlignment="1">
      <alignment horizontal="right"/>
    </xf>
    <xf numFmtId="0" fontId="9" fillId="0" borderId="4" xfId="0" applyFont="1" applyBorder="1" applyAlignment="1">
      <alignment horizontal="right"/>
    </xf>
    <xf numFmtId="0" fontId="9" fillId="0" borderId="2" xfId="0" applyFont="1" applyBorder="1" applyAlignment="1">
      <alignment horizontal="right"/>
    </xf>
    <xf numFmtId="0" fontId="7" fillId="4" borderId="0" xfId="0" applyFont="1" applyFill="1" applyAlignment="1">
      <alignment horizontal="right"/>
    </xf>
    <xf numFmtId="0" fontId="5" fillId="0" borderId="4" xfId="0" applyFont="1" applyBorder="1" applyAlignment="1">
      <alignment horizontal="right"/>
    </xf>
    <xf numFmtId="0" fontId="5" fillId="0" borderId="2" xfId="0" applyFont="1" applyBorder="1" applyAlignment="1">
      <alignment horizontal="right"/>
    </xf>
    <xf numFmtId="164" fontId="5" fillId="0" borderId="4" xfId="0" applyNumberFormat="1" applyFont="1" applyBorder="1" applyAlignment="1">
      <alignment horizontal="right"/>
    </xf>
    <xf numFmtId="164" fontId="5" fillId="0" borderId="2" xfId="0" applyNumberFormat="1" applyFont="1" applyBorder="1" applyAlignment="1">
      <alignment horizontal="right"/>
    </xf>
    <xf numFmtId="164" fontId="7" fillId="4" borderId="13" xfId="0" applyNumberFormat="1" applyFont="1" applyFill="1" applyBorder="1" applyAlignment="1">
      <alignment horizontal="right"/>
    </xf>
    <xf numFmtId="164" fontId="5" fillId="0" borderId="5" xfId="0" applyNumberFormat="1" applyFont="1" applyBorder="1" applyAlignment="1">
      <alignment horizontal="right"/>
    </xf>
    <xf numFmtId="164" fontId="5" fillId="0" borderId="3" xfId="0" applyNumberFormat="1" applyFont="1" applyBorder="1" applyAlignment="1">
      <alignment horizontal="right"/>
    </xf>
    <xf numFmtId="0" fontId="10" fillId="3" borderId="6" xfId="0" applyFont="1" applyFill="1" applyBorder="1" applyAlignment="1">
      <alignment horizontal="right" vertical="top"/>
    </xf>
    <xf numFmtId="0" fontId="10" fillId="3" borderId="9" xfId="0" applyFont="1" applyFill="1" applyBorder="1" applyAlignment="1">
      <alignment horizontal="right" vertical="top"/>
    </xf>
    <xf numFmtId="0" fontId="10" fillId="3" borderId="1" xfId="0" applyFont="1" applyFill="1" applyBorder="1" applyAlignment="1">
      <alignment horizontal="right" vertical="top"/>
    </xf>
    <xf numFmtId="2" fontId="7" fillId="4" borderId="3" xfId="0" applyNumberFormat="1" applyFont="1" applyFill="1" applyBorder="1" applyAlignment="1">
      <alignment horizontal="right"/>
    </xf>
    <xf numFmtId="2" fontId="7" fillId="0" borderId="14" xfId="0" applyNumberFormat="1" applyFont="1" applyBorder="1" applyAlignment="1">
      <alignment horizontal="right"/>
    </xf>
    <xf numFmtId="0" fontId="7" fillId="0" borderId="2" xfId="0" applyFont="1" applyFill="1" applyBorder="1" applyAlignment="1">
      <alignment horizontal="left" vertical="top" wrapText="1"/>
    </xf>
    <xf numFmtId="0" fontId="10" fillId="3" borderId="12" xfId="0" applyFont="1" applyFill="1" applyBorder="1" applyAlignment="1">
      <alignment horizontal="right" vertical="top"/>
    </xf>
    <xf numFmtId="0" fontId="10" fillId="3" borderId="7" xfId="0" applyFont="1" applyFill="1" applyBorder="1" applyAlignment="1">
      <alignment horizontal="right" vertical="top"/>
    </xf>
    <xf numFmtId="0" fontId="10" fillId="3" borderId="4" xfId="0" applyFont="1" applyFill="1" applyBorder="1" applyAlignment="1">
      <alignment horizontal="right"/>
    </xf>
    <xf numFmtId="0" fontId="10" fillId="3" borderId="6" xfId="0" applyFont="1" applyFill="1" applyBorder="1" applyAlignment="1">
      <alignment horizontal="right"/>
    </xf>
    <xf numFmtId="0" fontId="10" fillId="3" borderId="9" xfId="0" applyFont="1" applyFill="1" applyBorder="1" applyAlignment="1">
      <alignment horizontal="right"/>
    </xf>
    <xf numFmtId="1" fontId="15" fillId="4" borderId="4" xfId="0" applyNumberFormat="1" applyFont="1" applyFill="1" applyBorder="1" applyAlignment="1">
      <alignment horizontal="right"/>
    </xf>
    <xf numFmtId="1" fontId="15" fillId="0" borderId="4" xfId="0" applyNumberFormat="1" applyFont="1" applyBorder="1" applyAlignment="1">
      <alignment horizontal="right"/>
    </xf>
    <xf numFmtId="1" fontId="15" fillId="0" borderId="2" xfId="0" applyNumberFormat="1" applyFont="1" applyBorder="1" applyAlignment="1">
      <alignment horizontal="right"/>
    </xf>
    <xf numFmtId="2" fontId="7" fillId="4" borderId="6" xfId="0" applyNumberFormat="1" applyFont="1" applyFill="1" applyBorder="1" applyAlignment="1">
      <alignment horizontal="right"/>
    </xf>
    <xf numFmtId="2" fontId="7" fillId="0" borderId="6" xfId="0" applyNumberFormat="1" applyFont="1" applyBorder="1" applyAlignment="1">
      <alignment horizontal="right"/>
    </xf>
    <xf numFmtId="2" fontId="7" fillId="0" borderId="9" xfId="0" applyNumberFormat="1" applyFont="1" applyBorder="1" applyAlignment="1">
      <alignment horizontal="right"/>
    </xf>
    <xf numFmtId="1" fontId="7" fillId="4" borderId="4" xfId="0" applyNumberFormat="1" applyFont="1" applyFill="1" applyBorder="1" applyAlignment="1">
      <alignment horizontal="right"/>
    </xf>
    <xf numFmtId="1" fontId="7" fillId="0" borderId="4" xfId="0" applyNumberFormat="1" applyFont="1" applyBorder="1" applyAlignment="1">
      <alignment horizontal="right"/>
    </xf>
    <xf numFmtId="1" fontId="7" fillId="0" borderId="2" xfId="0" applyNumberFormat="1" applyFont="1" applyBorder="1" applyAlignment="1">
      <alignment horizontal="right"/>
    </xf>
    <xf numFmtId="1" fontId="7" fillId="4" borderId="5" xfId="0" applyNumberFormat="1" applyFont="1" applyFill="1" applyBorder="1" applyAlignment="1">
      <alignment horizontal="right"/>
    </xf>
    <xf numFmtId="1" fontId="7" fillId="0" borderId="5" xfId="0" applyNumberFormat="1" applyFont="1" applyBorder="1" applyAlignment="1">
      <alignment horizontal="right"/>
    </xf>
    <xf numFmtId="1" fontId="7" fillId="0" borderId="3" xfId="0" applyNumberFormat="1" applyFont="1" applyBorder="1" applyAlignment="1">
      <alignment horizontal="right"/>
    </xf>
    <xf numFmtId="164" fontId="15" fillId="4" borderId="4" xfId="0" applyNumberFormat="1" applyFont="1" applyFill="1" applyBorder="1" applyAlignment="1">
      <alignment horizontal="right"/>
    </xf>
    <xf numFmtId="164" fontId="15" fillId="0" borderId="4" xfId="0" applyNumberFormat="1" applyFont="1" applyBorder="1" applyAlignment="1">
      <alignment horizontal="right"/>
    </xf>
    <xf numFmtId="164" fontId="15" fillId="0" borderId="2" xfId="0" applyNumberFormat="1" applyFont="1" applyBorder="1" applyAlignment="1">
      <alignment horizontal="right"/>
    </xf>
    <xf numFmtId="2" fontId="7" fillId="0" borderId="4" xfId="0" applyNumberFormat="1" applyFont="1" applyBorder="1" applyAlignment="1">
      <alignment horizontal="right"/>
    </xf>
    <xf numFmtId="2" fontId="7" fillId="0" borderId="2" xfId="0" applyNumberFormat="1" applyFont="1" applyBorder="1" applyAlignment="1">
      <alignment horizontal="right"/>
    </xf>
    <xf numFmtId="9" fontId="7" fillId="4" borderId="4" xfId="0" applyNumberFormat="1" applyFont="1" applyFill="1" applyBorder="1" applyAlignment="1">
      <alignment horizontal="right"/>
    </xf>
    <xf numFmtId="2" fontId="7" fillId="4" borderId="4" xfId="0" applyNumberFormat="1" applyFont="1" applyFill="1" applyBorder="1" applyAlignment="1">
      <alignment horizontal="right"/>
    </xf>
    <xf numFmtId="9" fontId="7" fillId="4" borderId="5" xfId="0" applyNumberFormat="1" applyFont="1" applyFill="1" applyBorder="1" applyAlignment="1">
      <alignment horizontal="right"/>
    </xf>
    <xf numFmtId="2" fontId="7" fillId="0" borderId="5" xfId="0" applyNumberFormat="1" applyFont="1" applyBorder="1" applyAlignment="1">
      <alignment horizontal="right"/>
    </xf>
    <xf numFmtId="2" fontId="7" fillId="0" borderId="3" xfId="0" applyNumberFormat="1" applyFont="1" applyBorder="1" applyAlignment="1">
      <alignment horizontal="right"/>
    </xf>
    <xf numFmtId="0" fontId="10" fillId="3" borderId="9" xfId="0" applyFont="1" applyFill="1" applyBorder="1" applyAlignment="1">
      <alignment horizontal="right" vertical="center"/>
    </xf>
    <xf numFmtId="0" fontId="10" fillId="3" borderId="12" xfId="0" applyFont="1" applyFill="1" applyBorder="1" applyAlignment="1">
      <alignment horizontal="right" vertical="center"/>
    </xf>
    <xf numFmtId="0" fontId="10" fillId="3" borderId="10" xfId="0" applyFont="1" applyFill="1" applyBorder="1" applyAlignment="1">
      <alignment horizontal="right" wrapText="1"/>
    </xf>
    <xf numFmtId="0" fontId="10" fillId="3" borderId="1" xfId="0" applyFont="1" applyFill="1" applyBorder="1" applyAlignment="1">
      <alignment horizontal="right"/>
    </xf>
    <xf numFmtId="0" fontId="10" fillId="3" borderId="15" xfId="0" applyFont="1" applyFill="1" applyBorder="1" applyAlignment="1">
      <alignment horizontal="right" wrapText="1"/>
    </xf>
    <xf numFmtId="0" fontId="10" fillId="3" borderId="6" xfId="0" applyNumberFormat="1" applyFont="1" applyFill="1" applyBorder="1" applyAlignment="1">
      <alignment horizontal="right" vertical="top"/>
    </xf>
    <xf numFmtId="164" fontId="7" fillId="4" borderId="4" xfId="2" applyNumberFormat="1" applyFont="1" applyFill="1" applyBorder="1" applyAlignment="1">
      <alignment horizontal="right"/>
    </xf>
    <xf numFmtId="164" fontId="15" fillId="4" borderId="5" xfId="2" applyNumberFormat="1" applyFont="1" applyFill="1" applyBorder="1" applyAlignment="1">
      <alignment horizontal="right"/>
    </xf>
    <xf numFmtId="0" fontId="32" fillId="3" borderId="0" xfId="0" applyFont="1" applyFill="1" applyAlignment="1">
      <alignment horizontal="right" vertical="center"/>
    </xf>
    <xf numFmtId="0" fontId="32" fillId="3" borderId="3" xfId="0" applyFont="1" applyFill="1" applyBorder="1" applyAlignment="1">
      <alignment horizontal="right" vertical="center"/>
    </xf>
    <xf numFmtId="2" fontId="7" fillId="4" borderId="10" xfId="0" applyNumberFormat="1" applyFont="1" applyFill="1" applyBorder="1" applyAlignment="1">
      <alignment horizontal="right" vertical="center"/>
    </xf>
    <xf numFmtId="2" fontId="7" fillId="0" borderId="1" xfId="0" applyNumberFormat="1" applyFont="1" applyBorder="1" applyAlignment="1">
      <alignment horizontal="right" vertical="center"/>
    </xf>
    <xf numFmtId="2" fontId="7" fillId="0" borderId="15" xfId="0" applyNumberFormat="1" applyFont="1" applyBorder="1" applyAlignment="1">
      <alignment horizontal="right" vertical="center"/>
    </xf>
    <xf numFmtId="9" fontId="7" fillId="4" borderId="1" xfId="0" applyNumberFormat="1" applyFont="1" applyFill="1" applyBorder="1" applyAlignment="1">
      <alignment horizontal="right" vertical="center"/>
    </xf>
    <xf numFmtId="9" fontId="7" fillId="0" borderId="1" xfId="0" applyNumberFormat="1" applyFont="1" applyBorder="1" applyAlignment="1">
      <alignment horizontal="right" vertical="center"/>
    </xf>
    <xf numFmtId="9" fontId="7" fillId="0" borderId="11" xfId="0" applyNumberFormat="1" applyFont="1" applyBorder="1" applyAlignment="1">
      <alignment horizontal="right" vertical="center"/>
    </xf>
    <xf numFmtId="0" fontId="10" fillId="3" borderId="6" xfId="0" applyFont="1" applyFill="1" applyBorder="1" applyAlignment="1">
      <alignment horizontal="right" wrapText="1"/>
    </xf>
    <xf numFmtId="1" fontId="7" fillId="4" borderId="15" xfId="0" applyNumberFormat="1" applyFont="1" applyFill="1" applyBorder="1" applyAlignment="1">
      <alignment horizontal="right" vertical="center"/>
    </xf>
    <xf numFmtId="1" fontId="7" fillId="0" borderId="15" xfId="0" applyNumberFormat="1" applyFont="1" applyBorder="1" applyAlignment="1">
      <alignment horizontal="right" vertical="center"/>
    </xf>
    <xf numFmtId="1" fontId="5" fillId="0" borderId="13" xfId="0" applyNumberFormat="1" applyFont="1" applyFill="1" applyBorder="1" applyAlignment="1">
      <alignment horizontal="right" vertical="center"/>
    </xf>
    <xf numFmtId="1" fontId="5" fillId="0" borderId="15" xfId="0" applyNumberFormat="1" applyFont="1" applyFill="1" applyBorder="1" applyAlignment="1">
      <alignment horizontal="right" vertical="center"/>
    </xf>
    <xf numFmtId="1" fontId="15" fillId="4" borderId="15" xfId="0" applyNumberFormat="1" applyFont="1" applyFill="1" applyBorder="1" applyAlignment="1">
      <alignment horizontal="right" vertical="center" wrapText="1"/>
    </xf>
    <xf numFmtId="1" fontId="15" fillId="2" borderId="15" xfId="0" applyNumberFormat="1" applyFont="1" applyFill="1" applyBorder="1" applyAlignment="1">
      <alignment horizontal="right" vertical="center" wrapText="1"/>
    </xf>
    <xf numFmtId="0" fontId="5" fillId="0" borderId="15" xfId="0" applyFont="1" applyBorder="1" applyAlignment="1">
      <alignment horizontal="right" vertical="center"/>
    </xf>
    <xf numFmtId="0" fontId="5" fillId="0" borderId="15" xfId="0" applyFont="1" applyFill="1" applyBorder="1" applyAlignment="1">
      <alignment horizontal="right" vertical="center"/>
    </xf>
    <xf numFmtId="3" fontId="5" fillId="4" borderId="0" xfId="0" applyNumberFormat="1" applyFont="1" applyFill="1" applyBorder="1" applyAlignment="1">
      <alignment horizontal="right" vertical="center"/>
    </xf>
    <xf numFmtId="3" fontId="5" fillId="2" borderId="0" xfId="0" applyNumberFormat="1" applyFont="1" applyFill="1" applyBorder="1" applyAlignment="1">
      <alignment horizontal="right" vertical="center"/>
    </xf>
    <xf numFmtId="3" fontId="5" fillId="2" borderId="15" xfId="0" applyNumberFormat="1" applyFont="1" applyFill="1" applyBorder="1" applyAlignment="1">
      <alignment horizontal="right" vertical="center"/>
    </xf>
    <xf numFmtId="0" fontId="5" fillId="0" borderId="13" xfId="0" applyFont="1" applyBorder="1" applyAlignment="1">
      <alignment horizontal="center" vertical="center"/>
    </xf>
    <xf numFmtId="0" fontId="5" fillId="0" borderId="15" xfId="0" applyFont="1" applyBorder="1" applyAlignment="1">
      <alignment horizontal="center" vertical="center"/>
    </xf>
    <xf numFmtId="0" fontId="26" fillId="0" borderId="8" xfId="1" applyFont="1" applyBorder="1" applyAlignment="1">
      <alignment horizontal="left" vertical="top" wrapText="1"/>
    </xf>
    <xf numFmtId="0" fontId="26" fillId="0" borderId="14" xfId="1" applyFont="1" applyBorder="1" applyAlignment="1">
      <alignment horizontal="left" vertical="top" wrapText="1"/>
    </xf>
    <xf numFmtId="0" fontId="26" fillId="0" borderId="2" xfId="1" applyFont="1" applyFill="1" applyBorder="1" applyAlignment="1">
      <alignment horizontal="left"/>
    </xf>
    <xf numFmtId="0" fontId="9" fillId="0" borderId="5" xfId="0" applyFont="1" applyBorder="1" applyAlignment="1">
      <alignment horizontal="left" vertical="center" wrapText="1"/>
    </xf>
    <xf numFmtId="0" fontId="7" fillId="0" borderId="0" xfId="1" applyFont="1" applyAlignment="1">
      <alignment horizontal="left" vertical="center"/>
    </xf>
    <xf numFmtId="0" fontId="5" fillId="0" borderId="11" xfId="0" applyFont="1" applyFill="1" applyBorder="1" applyAlignment="1">
      <alignment horizontal="left" vertical="top"/>
    </xf>
    <xf numFmtId="0" fontId="5" fillId="0" borderId="0" xfId="0" applyFont="1" applyAlignment="1">
      <alignment horizontal="left"/>
    </xf>
    <xf numFmtId="0" fontId="7" fillId="0" borderId="0" xfId="0" applyFont="1" applyFill="1" applyBorder="1" applyAlignment="1">
      <alignment horizontal="left" vertical="center"/>
    </xf>
    <xf numFmtId="9" fontId="7" fillId="4" borderId="3" xfId="0" applyNumberFormat="1" applyFont="1" applyFill="1" applyBorder="1" applyAlignment="1">
      <alignment horizontal="left" vertical="center" wrapText="1"/>
    </xf>
    <xf numFmtId="0" fontId="25" fillId="0" borderId="4" xfId="0" applyFont="1" applyFill="1" applyBorder="1" applyAlignment="1">
      <alignment horizontal="left" vertical="top" wrapText="1"/>
    </xf>
    <xf numFmtId="0" fontId="5" fillId="0" borderId="2" xfId="0" applyFont="1" applyFill="1" applyBorder="1" applyAlignment="1">
      <alignment horizontal="right"/>
    </xf>
    <xf numFmtId="0" fontId="9" fillId="0" borderId="3" xfId="0" applyFont="1" applyFill="1" applyBorder="1" applyAlignment="1">
      <alignment horizontal="right"/>
    </xf>
    <xf numFmtId="49" fontId="5" fillId="0" borderId="2" xfId="0" applyNumberFormat="1" applyFont="1" applyFill="1" applyBorder="1" applyAlignment="1">
      <alignment horizontal="right"/>
    </xf>
    <xf numFmtId="164" fontId="7" fillId="0" borderId="8" xfId="2" applyNumberFormat="1" applyFont="1" applyFill="1" applyBorder="1" applyAlignment="1">
      <alignment horizontal="right"/>
    </xf>
    <xf numFmtId="164" fontId="15" fillId="0" borderId="14" xfId="2" applyNumberFormat="1" applyFont="1" applyFill="1" applyBorder="1" applyAlignment="1">
      <alignment horizontal="right"/>
    </xf>
    <xf numFmtId="10" fontId="5" fillId="0" borderId="15" xfId="0" applyNumberFormat="1" applyFont="1" applyFill="1" applyBorder="1" applyAlignment="1">
      <alignment horizontal="right" vertical="center"/>
    </xf>
    <xf numFmtId="0" fontId="9" fillId="2" borderId="0" xfId="0" applyFont="1" applyFill="1" applyBorder="1" applyAlignment="1">
      <alignment horizontal="left" vertical="center" wrapText="1"/>
    </xf>
    <xf numFmtId="0" fontId="7" fillId="2" borderId="0" xfId="1" applyFont="1" applyFill="1" applyAlignment="1">
      <alignment horizontal="left"/>
    </xf>
    <xf numFmtId="0" fontId="5" fillId="2" borderId="0" xfId="0" applyFont="1" applyFill="1" applyAlignment="1">
      <alignment horizontal="left" vertical="top" wrapText="1"/>
    </xf>
    <xf numFmtId="0" fontId="27" fillId="0" borderId="0" xfId="0" applyFont="1" applyBorder="1" applyAlignment="1">
      <alignment horizontal="left" vertical="top" wrapText="1"/>
    </xf>
    <xf numFmtId="0" fontId="10" fillId="5" borderId="6" xfId="0" applyFont="1" applyFill="1" applyBorder="1" applyAlignment="1">
      <alignment horizontal="left" wrapText="1"/>
    </xf>
    <xf numFmtId="0" fontId="10" fillId="5" borderId="5" xfId="0" applyFont="1" applyFill="1" applyBorder="1" applyAlignment="1">
      <alignment horizontal="left" wrapText="1"/>
    </xf>
    <xf numFmtId="0" fontId="10" fillId="5" borderId="9" xfId="0" applyFont="1" applyFill="1" applyBorder="1" applyAlignment="1">
      <alignment horizontal="left" wrapText="1"/>
    </xf>
    <xf numFmtId="0" fontId="10" fillId="5" borderId="3" xfId="0" applyFont="1" applyFill="1" applyBorder="1" applyAlignment="1">
      <alignment horizontal="left" wrapText="1"/>
    </xf>
    <xf numFmtId="0" fontId="10" fillId="5" borderId="10" xfId="0" applyFont="1" applyFill="1" applyBorder="1" applyAlignment="1">
      <alignment horizontal="left" vertical="center" wrapText="1"/>
    </xf>
    <xf numFmtId="0" fontId="10" fillId="5" borderId="11" xfId="0" applyFont="1" applyFill="1" applyBorder="1" applyAlignment="1">
      <alignment horizontal="left" vertical="center" wrapText="1"/>
    </xf>
    <xf numFmtId="0" fontId="5" fillId="0" borderId="0" xfId="0" applyFont="1" applyAlignment="1">
      <alignment horizontal="left" wrapText="1"/>
    </xf>
    <xf numFmtId="0" fontId="7" fillId="0" borderId="13" xfId="0" applyFont="1" applyBorder="1" applyAlignment="1">
      <alignment horizontal="left" vertical="top" wrapText="1"/>
    </xf>
    <xf numFmtId="0" fontId="21" fillId="0" borderId="0" xfId="0" applyFont="1" applyBorder="1" applyAlignment="1">
      <alignment horizontal="left" wrapText="1"/>
    </xf>
    <xf numFmtId="0" fontId="5" fillId="2" borderId="15" xfId="0" applyFont="1" applyFill="1" applyBorder="1" applyAlignment="1">
      <alignment horizontal="left" vertical="top" wrapText="1"/>
    </xf>
    <xf numFmtId="0" fontId="5" fillId="0" borderId="15" xfId="0" applyFont="1" applyBorder="1" applyAlignment="1">
      <alignment horizontal="left" vertical="top" wrapText="1"/>
    </xf>
    <xf numFmtId="0" fontId="10" fillId="3" borderId="5" xfId="0" applyFont="1" applyFill="1" applyBorder="1" applyAlignment="1">
      <alignment horizontal="left"/>
    </xf>
    <xf numFmtId="0" fontId="10" fillId="3" borderId="13" xfId="0" applyFont="1" applyFill="1" applyBorder="1" applyAlignment="1">
      <alignment horizontal="left"/>
    </xf>
    <xf numFmtId="0" fontId="13" fillId="0" borderId="4" xfId="0" applyFont="1" applyBorder="1" applyAlignment="1">
      <alignment horizontal="left" vertical="top"/>
    </xf>
    <xf numFmtId="0" fontId="13" fillId="0" borderId="5" xfId="0" applyFont="1" applyBorder="1" applyAlignment="1">
      <alignment horizontal="left" vertical="top"/>
    </xf>
    <xf numFmtId="0" fontId="5" fillId="2" borderId="0" xfId="0" applyFont="1" applyFill="1" applyBorder="1" applyAlignment="1">
      <alignment horizontal="left" vertical="top" wrapText="1"/>
    </xf>
    <xf numFmtId="0" fontId="5" fillId="2" borderId="13" xfId="0" applyFont="1" applyFill="1" applyBorder="1" applyAlignment="1">
      <alignment horizontal="left" vertical="top" wrapText="1"/>
    </xf>
    <xf numFmtId="0" fontId="5" fillId="2" borderId="6" xfId="0" applyFont="1" applyFill="1" applyBorder="1" applyAlignment="1">
      <alignment horizontal="left" vertical="top" wrapText="1"/>
    </xf>
    <xf numFmtId="0" fontId="5" fillId="2" borderId="12" xfId="0" applyFont="1" applyFill="1" applyBorder="1" applyAlignment="1">
      <alignment horizontal="left" vertical="top" wrapText="1"/>
    </xf>
    <xf numFmtId="0" fontId="5" fillId="2" borderId="7" xfId="0" applyFont="1" applyFill="1" applyBorder="1" applyAlignment="1">
      <alignment horizontal="left" vertical="top" wrapText="1"/>
    </xf>
    <xf numFmtId="0" fontId="5" fillId="2" borderId="4"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2" borderId="5" xfId="0" applyFont="1" applyFill="1" applyBorder="1" applyAlignment="1">
      <alignment horizontal="left" vertical="top" wrapText="1"/>
    </xf>
    <xf numFmtId="0" fontId="5" fillId="2" borderId="14" xfId="0" applyFont="1" applyFill="1" applyBorder="1" applyAlignment="1">
      <alignment horizontal="left" vertical="top" wrapText="1"/>
    </xf>
    <xf numFmtId="0" fontId="5" fillId="0" borderId="15" xfId="0" applyFont="1" applyBorder="1" applyAlignment="1">
      <alignment horizontal="left"/>
    </xf>
    <xf numFmtId="0" fontId="5" fillId="0" borderId="11" xfId="0" applyFont="1" applyBorder="1" applyAlignment="1">
      <alignment horizontal="left"/>
    </xf>
    <xf numFmtId="0" fontId="5" fillId="0" borderId="12" xfId="0" applyFont="1" applyBorder="1" applyAlignment="1">
      <alignment horizontal="left" vertical="top" wrapText="1"/>
    </xf>
    <xf numFmtId="0" fontId="5" fillId="0" borderId="0" xfId="0" applyFont="1" applyBorder="1" applyAlignment="1">
      <alignment horizontal="left" vertical="top" wrapText="1"/>
    </xf>
    <xf numFmtId="49" fontId="14" fillId="2" borderId="12" xfId="0" quotePrefix="1" applyNumberFormat="1" applyFont="1" applyFill="1" applyBorder="1" applyAlignment="1">
      <alignment horizontal="left" vertical="top" wrapText="1"/>
    </xf>
    <xf numFmtId="0" fontId="5" fillId="0" borderId="0" xfId="0" applyFont="1" applyAlignment="1">
      <alignment horizontal="left" vertical="top" wrapText="1"/>
    </xf>
    <xf numFmtId="0" fontId="5" fillId="0" borderId="13" xfId="0" applyFont="1" applyBorder="1" applyAlignment="1">
      <alignment horizontal="left" vertical="top" wrapText="1"/>
    </xf>
    <xf numFmtId="0" fontId="37" fillId="0" borderId="9" xfId="1" applyFont="1" applyBorder="1" applyAlignment="1">
      <alignment horizontal="left" vertical="top"/>
    </xf>
    <xf numFmtId="0" fontId="16" fillId="0" borderId="2" xfId="1" applyFont="1" applyBorder="1" applyAlignment="1">
      <alignment horizontal="left" vertical="top"/>
    </xf>
    <xf numFmtId="0" fontId="16" fillId="0" borderId="3" xfId="1" applyFont="1" applyBorder="1" applyAlignment="1">
      <alignment horizontal="left" vertical="top"/>
    </xf>
    <xf numFmtId="0" fontId="9" fillId="2" borderId="15" xfId="0" applyFont="1" applyFill="1" applyBorder="1" applyAlignment="1">
      <alignment horizontal="left" vertical="top" wrapText="1"/>
    </xf>
    <xf numFmtId="0" fontId="16" fillId="0" borderId="10" xfId="1" applyFont="1" applyFill="1" applyBorder="1" applyAlignment="1">
      <alignment horizontal="left" vertical="center" wrapText="1"/>
    </xf>
    <xf numFmtId="0" fontId="16" fillId="0" borderId="15" xfId="1" applyFont="1" applyFill="1" applyBorder="1" applyAlignment="1">
      <alignment horizontal="left" vertical="center" wrapText="1"/>
    </xf>
    <xf numFmtId="0" fontId="16" fillId="0" borderId="12" xfId="1" applyFont="1" applyFill="1" applyBorder="1" applyAlignment="1">
      <alignment horizontal="left" wrapText="1"/>
    </xf>
    <xf numFmtId="0" fontId="5" fillId="0" borderId="6" xfId="0" applyFont="1" applyBorder="1" applyAlignment="1">
      <alignment horizontal="left" vertical="top" wrapText="1"/>
    </xf>
    <xf numFmtId="0" fontId="5" fillId="0" borderId="7" xfId="0" applyFont="1" applyBorder="1" applyAlignment="1">
      <alignment horizontal="left" vertical="top" wrapText="1"/>
    </xf>
    <xf numFmtId="0" fontId="5" fillId="0" borderId="5" xfId="0" applyFont="1" applyBorder="1" applyAlignment="1">
      <alignment horizontal="left" vertical="top" wrapText="1"/>
    </xf>
    <xf numFmtId="0" fontId="5" fillId="0" borderId="14" xfId="0" applyFont="1" applyBorder="1" applyAlignment="1">
      <alignment horizontal="left" vertical="top" wrapText="1"/>
    </xf>
    <xf numFmtId="49" fontId="5" fillId="2" borderId="0" xfId="0" quotePrefix="1" applyNumberFormat="1" applyFont="1" applyFill="1" applyBorder="1" applyAlignment="1">
      <alignment horizontal="left" vertical="top" wrapText="1"/>
    </xf>
    <xf numFmtId="49" fontId="5" fillId="2" borderId="13" xfId="0" quotePrefix="1" applyNumberFormat="1" applyFont="1" applyFill="1" applyBorder="1" applyAlignment="1">
      <alignment horizontal="left" vertical="top" wrapText="1"/>
    </xf>
    <xf numFmtId="49" fontId="5" fillId="2" borderId="15" xfId="0" applyNumberFormat="1" applyFont="1" applyFill="1" applyBorder="1" applyAlignment="1">
      <alignment horizontal="left" vertical="top" wrapText="1"/>
    </xf>
    <xf numFmtId="49" fontId="5" fillId="2" borderId="12" xfId="0" quotePrefix="1" applyNumberFormat="1" applyFont="1" applyFill="1" applyBorder="1" applyAlignment="1">
      <alignment horizontal="left" vertical="top" wrapText="1"/>
    </xf>
    <xf numFmtId="0" fontId="5" fillId="0" borderId="0" xfId="0" applyFont="1" applyAlignment="1">
      <alignment horizontal="left"/>
    </xf>
    <xf numFmtId="0" fontId="9" fillId="3" borderId="12" xfId="0" applyFont="1" applyFill="1" applyBorder="1" applyAlignment="1">
      <alignment horizontal="left" wrapText="1"/>
    </xf>
    <xf numFmtId="0" fontId="5" fillId="0" borderId="12" xfId="0" applyFont="1" applyBorder="1" applyAlignment="1">
      <alignment horizontal="left"/>
    </xf>
    <xf numFmtId="0" fontId="13" fillId="2" borderId="12" xfId="0" applyFont="1" applyFill="1" applyBorder="1" applyAlignment="1">
      <alignment horizontal="left" vertical="top" wrapText="1"/>
    </xf>
    <xf numFmtId="0" fontId="13" fillId="2" borderId="4" xfId="0" applyFont="1" applyFill="1" applyBorder="1" applyAlignment="1">
      <alignment horizontal="left" vertical="center" wrapText="1" indent="1"/>
    </xf>
    <xf numFmtId="0" fontId="13" fillId="2" borderId="5" xfId="0" applyFont="1" applyFill="1" applyBorder="1" applyAlignment="1">
      <alignment horizontal="left" vertical="center" wrapText="1" indent="1"/>
    </xf>
    <xf numFmtId="0" fontId="5" fillId="0" borderId="8" xfId="0" applyFont="1" applyBorder="1" applyAlignment="1">
      <alignment horizontal="left" vertical="top" wrapText="1"/>
    </xf>
    <xf numFmtId="0" fontId="10" fillId="3" borderId="15" xfId="0" applyFont="1" applyFill="1" applyBorder="1" applyAlignment="1">
      <alignment horizontal="left"/>
    </xf>
    <xf numFmtId="0" fontId="10" fillId="3" borderId="11" xfId="0" applyFont="1" applyFill="1" applyBorder="1" applyAlignment="1">
      <alignment horizontal="left"/>
    </xf>
    <xf numFmtId="0" fontId="5" fillId="0" borderId="4" xfId="0" applyFont="1" applyBorder="1" applyAlignment="1">
      <alignment horizontal="left" vertical="top" wrapText="1"/>
    </xf>
    <xf numFmtId="0" fontId="7" fillId="0" borderId="0" xfId="1" applyFont="1" applyBorder="1" applyAlignment="1">
      <alignment horizontal="left" vertical="top" wrapText="1"/>
    </xf>
    <xf numFmtId="0" fontId="7" fillId="0" borderId="8" xfId="1" applyFont="1" applyBorder="1" applyAlignment="1">
      <alignment horizontal="left" vertical="top" wrapText="1"/>
    </xf>
    <xf numFmtId="0" fontId="10" fillId="3" borderId="9" xfId="0" applyFont="1" applyFill="1" applyBorder="1" applyAlignment="1">
      <alignment horizontal="left" vertical="top"/>
    </xf>
    <xf numFmtId="0" fontId="10" fillId="3" borderId="6" xfId="0" applyFont="1" applyFill="1" applyBorder="1" applyAlignment="1">
      <alignment horizontal="left" vertical="top"/>
    </xf>
    <xf numFmtId="0" fontId="5" fillId="0" borderId="11" xfId="0" applyFont="1" applyBorder="1" applyAlignment="1">
      <alignment horizontal="left" vertical="top" wrapText="1"/>
    </xf>
    <xf numFmtId="0" fontId="7" fillId="2" borderId="0" xfId="0" applyFont="1" applyFill="1" applyAlignment="1">
      <alignment horizontal="left"/>
    </xf>
    <xf numFmtId="0" fontId="16" fillId="2" borderId="0" xfId="1" applyFont="1" applyFill="1" applyBorder="1" applyAlignment="1">
      <alignment horizontal="left" vertical="top" wrapText="1"/>
    </xf>
    <xf numFmtId="0" fontId="30" fillId="2" borderId="4" xfId="0" applyFont="1" applyFill="1" applyBorder="1" applyAlignment="1">
      <alignment horizontal="left"/>
    </xf>
    <xf numFmtId="0" fontId="30" fillId="2" borderId="8" xfId="0" applyFont="1" applyFill="1" applyBorder="1" applyAlignment="1">
      <alignment horizontal="left"/>
    </xf>
    <xf numFmtId="0" fontId="30" fillId="2" borderId="4" xfId="0" applyFont="1" applyFill="1" applyBorder="1" applyAlignment="1">
      <alignment horizontal="left" wrapText="1"/>
    </xf>
    <xf numFmtId="0" fontId="30" fillId="2" borderId="8" xfId="0" applyFont="1" applyFill="1" applyBorder="1" applyAlignment="1">
      <alignment horizontal="left" wrapText="1"/>
    </xf>
    <xf numFmtId="0" fontId="30" fillId="2" borderId="4" xfId="0" applyFont="1" applyFill="1" applyBorder="1" applyAlignment="1">
      <alignment horizontal="left" vertical="top" wrapText="1"/>
    </xf>
    <xf numFmtId="0" fontId="30" fillId="2" borderId="8" xfId="0" applyFont="1" applyFill="1" applyBorder="1" applyAlignment="1">
      <alignment horizontal="left" vertical="top" wrapText="1"/>
    </xf>
    <xf numFmtId="0" fontId="5" fillId="2" borderId="0" xfId="0" applyFont="1" applyFill="1" applyAlignment="1">
      <alignment horizontal="left" vertical="top"/>
    </xf>
    <xf numFmtId="0" fontId="7" fillId="2" borderId="0" xfId="0" applyFont="1" applyFill="1" applyAlignment="1">
      <alignment horizontal="left" vertical="top" wrapText="1"/>
    </xf>
    <xf numFmtId="0" fontId="7" fillId="2" borderId="0" xfId="0" applyFont="1" applyFill="1" applyAlignment="1">
      <alignment horizontal="left" vertical="center"/>
    </xf>
    <xf numFmtId="0" fontId="7" fillId="2" borderId="0" xfId="0" applyFont="1" applyFill="1" applyAlignment="1">
      <alignment horizontal="left" vertical="top"/>
    </xf>
    <xf numFmtId="0" fontId="5" fillId="2" borderId="0" xfId="0" applyFont="1" applyFill="1" applyAlignment="1">
      <alignment horizontal="left" vertical="center"/>
    </xf>
    <xf numFmtId="0" fontId="10" fillId="2" borderId="0" xfId="0" applyFont="1" applyFill="1" applyAlignment="1">
      <alignment horizontal="left"/>
    </xf>
    <xf numFmtId="0" fontId="10" fillId="3" borderId="6" xfId="0" applyFont="1" applyFill="1" applyBorder="1" applyAlignment="1">
      <alignment horizontal="left" vertical="center"/>
    </xf>
    <xf numFmtId="0" fontId="10" fillId="3" borderId="12" xfId="0" applyFont="1" applyFill="1" applyBorder="1" applyAlignment="1">
      <alignment horizontal="left" vertical="center"/>
    </xf>
    <xf numFmtId="0" fontId="10" fillId="3" borderId="7" xfId="0" applyFont="1" applyFill="1" applyBorder="1" applyAlignment="1">
      <alignment horizontal="left" vertical="center"/>
    </xf>
    <xf numFmtId="0" fontId="30" fillId="2" borderId="5" xfId="0" applyFont="1" applyFill="1" applyBorder="1" applyAlignment="1">
      <alignment horizontal="left" vertical="center" wrapText="1"/>
    </xf>
    <xf numFmtId="0" fontId="30" fillId="2" borderId="14" xfId="0" applyFont="1" applyFill="1" applyBorder="1" applyAlignment="1">
      <alignment horizontal="left" vertical="center" wrapText="1"/>
    </xf>
    <xf numFmtId="0" fontId="7" fillId="0" borderId="15" xfId="0" applyFont="1" applyBorder="1" applyAlignment="1">
      <alignment horizontal="left" vertical="top" wrapText="1"/>
    </xf>
    <xf numFmtId="0" fontId="7" fillId="0" borderId="11" xfId="0" applyFont="1" applyBorder="1" applyAlignment="1">
      <alignment horizontal="left" vertical="top" wrapText="1"/>
    </xf>
    <xf numFmtId="0" fontId="7" fillId="2" borderId="0" xfId="1" applyFont="1" applyFill="1" applyBorder="1" applyAlignment="1">
      <alignment horizontal="left" vertical="center" wrapText="1"/>
    </xf>
    <xf numFmtId="0" fontId="16" fillId="2" borderId="0" xfId="1" applyFont="1" applyFill="1" applyBorder="1" applyAlignment="1">
      <alignment horizontal="left" vertical="center" wrapText="1"/>
    </xf>
    <xf numFmtId="0" fontId="16" fillId="0" borderId="0" xfId="1" applyFont="1" applyBorder="1" applyAlignment="1">
      <alignment horizontal="left" vertical="center" wrapText="1"/>
    </xf>
    <xf numFmtId="0" fontId="16" fillId="0" borderId="8" xfId="1" applyFont="1" applyBorder="1" applyAlignment="1">
      <alignment horizontal="left" vertical="center" wrapText="1"/>
    </xf>
    <xf numFmtId="0" fontId="16" fillId="0" borderId="13" xfId="1" applyFont="1" applyBorder="1" applyAlignment="1">
      <alignment horizontal="left" vertical="center" wrapText="1"/>
    </xf>
    <xf numFmtId="0" fontId="32" fillId="3" borderId="6" xfId="0" applyFont="1" applyFill="1" applyBorder="1" applyAlignment="1">
      <alignment horizontal="left" vertical="top"/>
    </xf>
    <xf numFmtId="0" fontId="32" fillId="3" borderId="12" xfId="0" applyFont="1" applyFill="1" applyBorder="1" applyAlignment="1">
      <alignment horizontal="left" vertical="top"/>
    </xf>
    <xf numFmtId="0" fontId="28" fillId="0" borderId="12" xfId="0" applyFont="1" applyBorder="1" applyAlignment="1">
      <alignment horizontal="left" vertical="top"/>
    </xf>
    <xf numFmtId="0" fontId="32" fillId="3" borderId="5" xfId="0" applyFont="1" applyFill="1" applyBorder="1" applyAlignment="1">
      <alignment horizontal="left" vertical="center"/>
    </xf>
    <xf numFmtId="0" fontId="32" fillId="3" borderId="14" xfId="0" applyFont="1" applyFill="1" applyBorder="1" applyAlignment="1">
      <alignment horizontal="left" vertical="center"/>
    </xf>
    <xf numFmtId="0" fontId="16" fillId="0" borderId="0" xfId="1" applyFont="1" applyFill="1" applyBorder="1" applyAlignment="1" applyProtection="1">
      <alignment horizontal="left" vertical="center" wrapText="1"/>
    </xf>
    <xf numFmtId="49" fontId="5" fillId="0" borderId="13" xfId="0" applyNumberFormat="1" applyFont="1" applyBorder="1" applyAlignment="1">
      <alignment horizontal="left" vertical="top" wrapText="1"/>
    </xf>
    <xf numFmtId="0" fontId="5" fillId="0" borderId="13" xfId="0" applyFont="1" applyBorder="1" applyAlignment="1">
      <alignment horizontal="left" wrapText="1"/>
    </xf>
    <xf numFmtId="0" fontId="5" fillId="3" borderId="12" xfId="0" applyFont="1" applyFill="1" applyBorder="1" applyAlignment="1">
      <alignment horizontal="left"/>
    </xf>
    <xf numFmtId="0" fontId="7" fillId="0" borderId="15" xfId="0" applyFont="1" applyBorder="1" applyAlignment="1">
      <alignment horizontal="left" wrapText="1"/>
    </xf>
    <xf numFmtId="0" fontId="5" fillId="0" borderId="15" xfId="0" applyFont="1" applyBorder="1" applyAlignment="1">
      <alignment horizontal="left" vertical="center" wrapText="1"/>
    </xf>
    <xf numFmtId="0" fontId="5" fillId="0" borderId="15" xfId="0" applyFont="1" applyBorder="1" applyAlignment="1">
      <alignment horizontal="left" wrapText="1"/>
    </xf>
    <xf numFmtId="0" fontId="9" fillId="0" borderId="0" xfId="0" applyFont="1" applyFill="1" applyAlignment="1">
      <alignment horizontal="left" vertical="center" wrapText="1"/>
    </xf>
    <xf numFmtId="0" fontId="24" fillId="0" borderId="13" xfId="0" applyFont="1" applyBorder="1" applyAlignment="1">
      <alignment horizontal="left" vertical="top" wrapText="1"/>
    </xf>
    <xf numFmtId="0" fontId="28" fillId="3" borderId="12" xfId="0" applyFont="1" applyFill="1" applyBorder="1" applyAlignment="1">
      <alignment horizontal="left" vertical="top"/>
    </xf>
    <xf numFmtId="0" fontId="34" fillId="0" borderId="13" xfId="0" applyFont="1" applyBorder="1" applyAlignment="1">
      <alignment horizontal="left" vertical="top" wrapText="1"/>
    </xf>
    <xf numFmtId="0" fontId="32" fillId="5" borderId="6" xfId="0" applyFont="1" applyFill="1" applyBorder="1" applyAlignment="1">
      <alignment horizontal="left" vertical="top"/>
    </xf>
    <xf numFmtId="0" fontId="32" fillId="5" borderId="12" xfId="0" applyFont="1" applyFill="1" applyBorder="1" applyAlignment="1">
      <alignment horizontal="left" vertical="top"/>
    </xf>
    <xf numFmtId="0" fontId="28" fillId="5" borderId="12" xfId="0" applyFont="1" applyFill="1" applyBorder="1" applyAlignment="1">
      <alignment horizontal="left" vertical="top"/>
    </xf>
    <xf numFmtId="0" fontId="5" fillId="5" borderId="12" xfId="0" applyFont="1" applyFill="1" applyBorder="1" applyAlignment="1">
      <alignment horizontal="left"/>
    </xf>
    <xf numFmtId="0" fontId="32" fillId="3" borderId="4" xfId="0" applyFont="1" applyFill="1" applyBorder="1" applyAlignment="1">
      <alignment horizontal="left" vertical="center"/>
    </xf>
    <xf numFmtId="0" fontId="32" fillId="3" borderId="0" xfId="0" applyFont="1" applyFill="1" applyBorder="1" applyAlignment="1">
      <alignment horizontal="left" vertical="center"/>
    </xf>
    <xf numFmtId="49" fontId="7" fillId="0" borderId="0" xfId="0" applyNumberFormat="1" applyFont="1" applyBorder="1" applyAlignment="1">
      <alignment horizontal="left" vertical="top" wrapText="1"/>
    </xf>
    <xf numFmtId="0" fontId="5" fillId="0" borderId="12" xfId="0" applyFont="1" applyFill="1" applyBorder="1" applyAlignment="1">
      <alignment horizontal="left" vertical="center"/>
    </xf>
    <xf numFmtId="0" fontId="5" fillId="0" borderId="13" xfId="0" applyFont="1" applyBorder="1" applyAlignment="1">
      <alignment horizontal="left" vertical="center"/>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1" fontId="15" fillId="4" borderId="12" xfId="0" applyNumberFormat="1" applyFont="1" applyFill="1" applyBorder="1" applyAlignment="1">
      <alignment horizontal="right" vertical="center" wrapText="1"/>
    </xf>
    <xf numFmtId="0" fontId="5" fillId="0" borderId="13" xfId="0" applyFont="1" applyBorder="1" applyAlignment="1">
      <alignment horizontal="right" vertical="center" wrapText="1"/>
    </xf>
    <xf numFmtId="0" fontId="5" fillId="0" borderId="12" xfId="0" applyFont="1" applyFill="1" applyBorder="1" applyAlignment="1">
      <alignment horizontal="right" vertical="center"/>
    </xf>
    <xf numFmtId="0" fontId="5" fillId="0" borderId="13" xfId="0" applyFont="1" applyBorder="1" applyAlignment="1">
      <alignment horizontal="right" vertical="center"/>
    </xf>
    <xf numFmtId="0" fontId="5" fillId="0" borderId="12" xfId="0" applyFont="1" applyFill="1" applyBorder="1" applyAlignment="1">
      <alignment horizontal="center" vertical="center"/>
    </xf>
    <xf numFmtId="0" fontId="5" fillId="0" borderId="13" xfId="0" applyFont="1" applyBorder="1" applyAlignment="1">
      <alignment horizontal="center" vertical="center"/>
    </xf>
    <xf numFmtId="0" fontId="25" fillId="2" borderId="12" xfId="0" applyFont="1" applyFill="1" applyBorder="1" applyAlignment="1">
      <alignment horizontal="left" vertical="center" wrapText="1"/>
    </xf>
    <xf numFmtId="0" fontId="5" fillId="0" borderId="0" xfId="0" applyFont="1" applyBorder="1" applyAlignment="1">
      <alignment horizontal="left" vertical="center" wrapText="1"/>
    </xf>
    <xf numFmtId="0" fontId="5" fillId="0" borderId="13" xfId="0" applyFont="1" applyBorder="1" applyAlignment="1">
      <alignment horizontal="left"/>
    </xf>
    <xf numFmtId="0" fontId="25" fillId="2" borderId="3" xfId="0" applyFont="1" applyFill="1" applyBorder="1" applyAlignment="1">
      <alignment horizontal="left" vertical="center" wrapText="1"/>
    </xf>
    <xf numFmtId="0" fontId="5" fillId="0" borderId="1" xfId="0" applyFont="1" applyBorder="1" applyAlignment="1">
      <alignment horizontal="left" vertical="center" wrapText="1"/>
    </xf>
    <xf numFmtId="0" fontId="5" fillId="0" borderId="0" xfId="0" applyFont="1" applyAlignment="1">
      <alignment horizontal="left" vertical="center" wrapText="1"/>
    </xf>
    <xf numFmtId="0" fontId="5" fillId="0" borderId="12" xfId="0" applyFont="1" applyBorder="1" applyAlignment="1">
      <alignment horizontal="left" vertical="center"/>
    </xf>
    <xf numFmtId="0" fontId="5" fillId="0" borderId="12" xfId="0" applyFont="1" applyBorder="1" applyAlignment="1">
      <alignment horizontal="center" vertical="center"/>
    </xf>
    <xf numFmtId="0" fontId="5" fillId="0" borderId="13" xfId="0" applyFont="1" applyBorder="1" applyAlignment="1">
      <alignment horizontal="center"/>
    </xf>
    <xf numFmtId="0" fontId="5" fillId="0" borderId="12" xfId="0" applyFont="1" applyBorder="1" applyAlignment="1">
      <alignment horizontal="right" vertical="center"/>
    </xf>
    <xf numFmtId="0" fontId="5" fillId="0" borderId="13" xfId="0" applyFont="1" applyBorder="1" applyAlignment="1">
      <alignment horizontal="right"/>
    </xf>
    <xf numFmtId="0" fontId="5" fillId="0" borderId="6" xfId="0" applyFont="1" applyBorder="1" applyAlignment="1">
      <alignment horizontal="left" vertical="center"/>
    </xf>
    <xf numFmtId="0" fontId="5" fillId="0" borderId="5" xfId="0" applyFont="1" applyBorder="1" applyAlignment="1">
      <alignment horizontal="left"/>
    </xf>
    <xf numFmtId="0" fontId="5" fillId="0" borderId="5" xfId="0" applyFont="1" applyBorder="1" applyAlignment="1">
      <alignment horizontal="left" vertical="center"/>
    </xf>
    <xf numFmtId="49" fontId="5" fillId="0" borderId="15" xfId="0" applyNumberFormat="1" applyFont="1" applyBorder="1" applyAlignment="1">
      <alignment horizontal="left" vertical="top" wrapText="1"/>
    </xf>
    <xf numFmtId="49" fontId="36" fillId="0" borderId="12" xfId="0" applyNumberFormat="1" applyFont="1" applyBorder="1" applyAlignment="1">
      <alignment horizontal="left" vertical="top" wrapText="1"/>
    </xf>
    <xf numFmtId="0" fontId="7" fillId="0" borderId="8" xfId="1" applyFont="1" applyBorder="1" applyAlignment="1">
      <alignment horizontal="left" vertical="center" wrapText="1"/>
    </xf>
    <xf numFmtId="0" fontId="7" fillId="0" borderId="14" xfId="1" applyFont="1" applyBorder="1" applyAlignment="1">
      <alignment horizontal="left" vertical="center" wrapText="1"/>
    </xf>
    <xf numFmtId="0" fontId="5" fillId="0" borderId="13" xfId="0" applyFont="1" applyFill="1" applyBorder="1" applyAlignment="1">
      <alignment horizontal="left" vertical="top" wrapText="1"/>
    </xf>
    <xf numFmtId="0" fontId="7" fillId="0" borderId="15" xfId="0" applyFont="1" applyFill="1" applyBorder="1" applyAlignment="1">
      <alignment horizontal="left" vertical="top" wrapText="1"/>
    </xf>
    <xf numFmtId="0" fontId="5" fillId="0" borderId="15" xfId="0" applyFont="1" applyFill="1" applyBorder="1" applyAlignment="1">
      <alignment horizontal="left"/>
    </xf>
    <xf numFmtId="0" fontId="7" fillId="0" borderId="12" xfId="0" applyFont="1" applyBorder="1" applyAlignment="1">
      <alignment horizontal="left" vertical="top" wrapText="1"/>
    </xf>
    <xf numFmtId="0" fontId="5" fillId="0" borderId="15" xfId="0" applyFont="1" applyFill="1" applyBorder="1" applyAlignment="1">
      <alignment horizontal="left" vertical="top" wrapText="1"/>
    </xf>
    <xf numFmtId="0" fontId="10" fillId="3" borderId="12" xfId="0" applyFont="1" applyFill="1" applyBorder="1" applyAlignment="1">
      <alignment horizontal="left" vertical="top"/>
    </xf>
    <xf numFmtId="0" fontId="5" fillId="0" borderId="12"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4" xfId="0" applyFont="1" applyBorder="1" applyAlignment="1">
      <alignment horizontal="left" vertical="top"/>
    </xf>
    <xf numFmtId="0" fontId="5" fillId="0" borderId="0" xfId="0" applyFont="1" applyBorder="1" applyAlignment="1">
      <alignment horizontal="left" vertical="top"/>
    </xf>
    <xf numFmtId="0" fontId="7" fillId="0" borderId="10" xfId="0" applyFont="1" applyBorder="1" applyAlignment="1">
      <alignment horizontal="left" vertical="top" wrapText="1"/>
    </xf>
    <xf numFmtId="49" fontId="5" fillId="0" borderId="10" xfId="0" applyNumberFormat="1" applyFont="1" applyBorder="1" applyAlignment="1">
      <alignment horizontal="left" vertical="top" wrapText="1"/>
    </xf>
    <xf numFmtId="0" fontId="10" fillId="3" borderId="6" xfId="0" applyFont="1" applyFill="1" applyBorder="1" applyAlignment="1">
      <alignment horizontal="left"/>
    </xf>
    <xf numFmtId="0" fontId="10" fillId="3" borderId="12" xfId="0" applyFont="1" applyFill="1" applyBorder="1" applyAlignment="1">
      <alignment horizontal="left"/>
    </xf>
    <xf numFmtId="0" fontId="10" fillId="3" borderId="0" xfId="0" applyFont="1" applyFill="1" applyAlignment="1">
      <alignment horizontal="left"/>
    </xf>
    <xf numFmtId="0" fontId="7" fillId="0" borderId="0" xfId="0" applyFont="1" applyBorder="1" applyAlignment="1">
      <alignment horizontal="left" vertical="top" wrapText="1"/>
    </xf>
    <xf numFmtId="49" fontId="5" fillId="0" borderId="5" xfId="0" applyNumberFormat="1" applyFont="1" applyBorder="1" applyAlignment="1">
      <alignment horizontal="left" vertical="top" wrapText="1"/>
    </xf>
    <xf numFmtId="49" fontId="5" fillId="0" borderId="12" xfId="0" applyNumberFormat="1" applyFont="1" applyBorder="1" applyAlignment="1">
      <alignment horizontal="left" vertical="top" wrapText="1"/>
    </xf>
  </cellXfs>
  <cellStyles count="3">
    <cellStyle name="Link" xfId="1" builtinId="8"/>
    <cellStyle name="Prozent" xfId="2" builtinId="5"/>
    <cellStyle name="Standard" xfId="0" builtinId="0"/>
  </cellStyles>
  <dxfs count="0"/>
  <tableStyles count="0" defaultTableStyle="TableStyleMedium2" defaultPivotStyle="PivotStyleLight16"/>
  <colors>
    <mruColors>
      <color rgb="FF004F9E"/>
      <color rgb="FF004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701266595405659"/>
          <c:y val="0.11391451844395982"/>
          <c:w val="0.68574591598181378"/>
          <c:h val="0.77522935779816515"/>
        </c:manualLayout>
      </c:layout>
      <c:barChart>
        <c:barDir val="bar"/>
        <c:grouping val="stacked"/>
        <c:varyColors val="0"/>
        <c:ser>
          <c:idx val="1"/>
          <c:order val="0"/>
          <c:tx>
            <c:strRef>
              <c:f>'Environment (E)'!$B$86</c:f>
              <c:strCache>
                <c:ptCount val="1"/>
                <c:pt idx="0">
                  <c:v>Paper</c:v>
                </c:pt>
              </c:strCache>
            </c:strRef>
          </c:tx>
          <c:spPr>
            <a:solidFill>
              <a:schemeClr val="accent1">
                <a:shade val="65000"/>
              </a:schemeClr>
            </a:solidFill>
            <a:ln>
              <a:noFill/>
            </a:ln>
            <a:effectLst/>
          </c:spPr>
          <c:invertIfNegative val="0"/>
          <c:cat>
            <c:numRef>
              <c:f>'Environment (E)'!$C$84:$E$84</c:f>
              <c:numCache>
                <c:formatCode>General</c:formatCode>
                <c:ptCount val="3"/>
                <c:pt idx="0">
                  <c:v>2024</c:v>
                </c:pt>
                <c:pt idx="1">
                  <c:v>2023</c:v>
                </c:pt>
                <c:pt idx="2">
                  <c:v>2022</c:v>
                </c:pt>
              </c:numCache>
            </c:numRef>
          </c:cat>
          <c:val>
            <c:numRef>
              <c:f>'Environment (E)'!$C$86:$E$86</c:f>
              <c:numCache>
                <c:formatCode>#,##0</c:formatCode>
                <c:ptCount val="3"/>
                <c:pt idx="0">
                  <c:v>42674.745510696841</c:v>
                </c:pt>
                <c:pt idx="1">
                  <c:v>45329.862973977812</c:v>
                </c:pt>
                <c:pt idx="2">
                  <c:v>44643.747525262392</c:v>
                </c:pt>
              </c:numCache>
            </c:numRef>
          </c:val>
          <c:extLst>
            <c:ext xmlns:c16="http://schemas.microsoft.com/office/drawing/2014/chart" uri="{C3380CC4-5D6E-409C-BE32-E72D297353CC}">
              <c16:uniqueId val="{00000000-D7D9-497E-A40F-776151210E23}"/>
            </c:ext>
          </c:extLst>
        </c:ser>
        <c:ser>
          <c:idx val="2"/>
          <c:order val="1"/>
          <c:tx>
            <c:strRef>
              <c:f>'Environment (E)'!$B$87</c:f>
              <c:strCache>
                <c:ptCount val="1"/>
                <c:pt idx="0">
                  <c:v>Glass</c:v>
                </c:pt>
              </c:strCache>
            </c:strRef>
          </c:tx>
          <c:spPr>
            <a:solidFill>
              <a:schemeClr val="accent1">
                <a:shade val="82000"/>
              </a:schemeClr>
            </a:solidFill>
            <a:ln>
              <a:noFill/>
            </a:ln>
            <a:effectLst/>
          </c:spPr>
          <c:invertIfNegative val="0"/>
          <c:cat>
            <c:numRef>
              <c:f>'Environment (E)'!$C$84:$E$84</c:f>
              <c:numCache>
                <c:formatCode>General</c:formatCode>
                <c:ptCount val="3"/>
                <c:pt idx="0">
                  <c:v>2024</c:v>
                </c:pt>
                <c:pt idx="1">
                  <c:v>2023</c:v>
                </c:pt>
                <c:pt idx="2">
                  <c:v>2022</c:v>
                </c:pt>
              </c:numCache>
            </c:numRef>
          </c:cat>
          <c:val>
            <c:numRef>
              <c:f>'Environment (E)'!$C$87:$E$87</c:f>
              <c:numCache>
                <c:formatCode>#,##0</c:formatCode>
                <c:ptCount val="3"/>
                <c:pt idx="0">
                  <c:v>1942.9230652503791</c:v>
                </c:pt>
                <c:pt idx="1">
                  <c:v>1657.1582701062214</c:v>
                </c:pt>
                <c:pt idx="2">
                  <c:v>1256.6760849772381</c:v>
                </c:pt>
              </c:numCache>
            </c:numRef>
          </c:val>
          <c:extLst>
            <c:ext xmlns:c16="http://schemas.microsoft.com/office/drawing/2014/chart" uri="{C3380CC4-5D6E-409C-BE32-E72D297353CC}">
              <c16:uniqueId val="{00000001-D7D9-497E-A40F-776151210E23}"/>
            </c:ext>
          </c:extLst>
        </c:ser>
        <c:ser>
          <c:idx val="3"/>
          <c:order val="2"/>
          <c:tx>
            <c:strRef>
              <c:f>'Environment (E)'!$B$88</c:f>
              <c:strCache>
                <c:ptCount val="1"/>
                <c:pt idx="0">
                  <c:v>Plastics</c:v>
                </c:pt>
              </c:strCache>
            </c:strRef>
          </c:tx>
          <c:spPr>
            <a:solidFill>
              <a:schemeClr val="accent1"/>
            </a:solidFill>
            <a:ln>
              <a:noFill/>
            </a:ln>
            <a:effectLst/>
          </c:spPr>
          <c:invertIfNegative val="0"/>
          <c:cat>
            <c:numRef>
              <c:f>'Environment (E)'!$C$84:$E$84</c:f>
              <c:numCache>
                <c:formatCode>General</c:formatCode>
                <c:ptCount val="3"/>
                <c:pt idx="0">
                  <c:v>2024</c:v>
                </c:pt>
                <c:pt idx="1">
                  <c:v>2023</c:v>
                </c:pt>
                <c:pt idx="2">
                  <c:v>2022</c:v>
                </c:pt>
              </c:numCache>
            </c:numRef>
          </c:cat>
          <c:val>
            <c:numRef>
              <c:f>'Environment (E)'!$C$88:$E$88</c:f>
              <c:numCache>
                <c:formatCode>#,##0</c:formatCode>
                <c:ptCount val="3"/>
                <c:pt idx="0">
                  <c:v>557.86736827033224</c:v>
                </c:pt>
                <c:pt idx="1">
                  <c:v>689.17763602520051</c:v>
                </c:pt>
                <c:pt idx="2">
                  <c:v>458.19880202367324</c:v>
                </c:pt>
              </c:numCache>
            </c:numRef>
          </c:val>
          <c:extLst>
            <c:ext xmlns:c16="http://schemas.microsoft.com/office/drawing/2014/chart" uri="{C3380CC4-5D6E-409C-BE32-E72D297353CC}">
              <c16:uniqueId val="{00000002-D7D9-497E-A40F-776151210E23}"/>
            </c:ext>
          </c:extLst>
        </c:ser>
        <c:ser>
          <c:idx val="4"/>
          <c:order val="3"/>
          <c:tx>
            <c:strRef>
              <c:f>'Environment (E)'!$B$89</c:f>
              <c:strCache>
                <c:ptCount val="1"/>
                <c:pt idx="0">
                  <c:v>Metals</c:v>
                </c:pt>
              </c:strCache>
            </c:strRef>
          </c:tx>
          <c:spPr>
            <a:solidFill>
              <a:schemeClr val="accent1">
                <a:tint val="83000"/>
              </a:schemeClr>
            </a:solidFill>
            <a:ln>
              <a:noFill/>
            </a:ln>
            <a:effectLst/>
          </c:spPr>
          <c:invertIfNegative val="0"/>
          <c:cat>
            <c:numRef>
              <c:f>'Environment (E)'!$C$84:$E$84</c:f>
              <c:numCache>
                <c:formatCode>General</c:formatCode>
                <c:ptCount val="3"/>
                <c:pt idx="0">
                  <c:v>2024</c:v>
                </c:pt>
                <c:pt idx="1">
                  <c:v>2023</c:v>
                </c:pt>
                <c:pt idx="2">
                  <c:v>2022</c:v>
                </c:pt>
              </c:numCache>
            </c:numRef>
          </c:cat>
          <c:val>
            <c:numRef>
              <c:f>'Environment (E)'!$C$89:$E$89</c:f>
              <c:numCache>
                <c:formatCode>#,##0</c:formatCode>
                <c:ptCount val="3"/>
                <c:pt idx="0">
                  <c:v>16.8</c:v>
                </c:pt>
                <c:pt idx="1">
                  <c:v>160.16</c:v>
                </c:pt>
                <c:pt idx="2">
                  <c:v>16.8</c:v>
                </c:pt>
              </c:numCache>
            </c:numRef>
          </c:val>
          <c:extLst>
            <c:ext xmlns:c16="http://schemas.microsoft.com/office/drawing/2014/chart" uri="{C3380CC4-5D6E-409C-BE32-E72D297353CC}">
              <c16:uniqueId val="{00000003-D7D9-497E-A40F-776151210E23}"/>
            </c:ext>
          </c:extLst>
        </c:ser>
        <c:ser>
          <c:idx val="6"/>
          <c:order val="4"/>
          <c:tx>
            <c:strRef>
              <c:f>'Environment (E)'!$B$100</c:f>
              <c:strCache>
                <c:ptCount val="1"/>
                <c:pt idx="0">
                  <c:v>Residual Waste</c:v>
                </c:pt>
              </c:strCache>
            </c:strRef>
          </c:tx>
          <c:spPr>
            <a:solidFill>
              <a:schemeClr val="accent1">
                <a:tint val="48000"/>
              </a:schemeClr>
            </a:solidFill>
            <a:ln>
              <a:noFill/>
            </a:ln>
            <a:effectLst/>
          </c:spPr>
          <c:invertIfNegative val="0"/>
          <c:cat>
            <c:numRef>
              <c:f>'Environment (E)'!$C$84:$E$84</c:f>
              <c:numCache>
                <c:formatCode>General</c:formatCode>
                <c:ptCount val="3"/>
                <c:pt idx="0">
                  <c:v>2024</c:v>
                </c:pt>
                <c:pt idx="1">
                  <c:v>2023</c:v>
                </c:pt>
                <c:pt idx="2">
                  <c:v>2022</c:v>
                </c:pt>
              </c:numCache>
            </c:numRef>
          </c:cat>
          <c:val>
            <c:numRef>
              <c:f>'Environment (E)'!$C$100:$E$100</c:f>
              <c:numCache>
                <c:formatCode>#,##0</c:formatCode>
                <c:ptCount val="3"/>
                <c:pt idx="0">
                  <c:v>36009.376232927651</c:v>
                </c:pt>
                <c:pt idx="1">
                  <c:v>30413.927191683571</c:v>
                </c:pt>
                <c:pt idx="2">
                  <c:v>29912.595861430396</c:v>
                </c:pt>
              </c:numCache>
            </c:numRef>
          </c:val>
          <c:extLst>
            <c:ext xmlns:c16="http://schemas.microsoft.com/office/drawing/2014/chart" uri="{C3380CC4-5D6E-409C-BE32-E72D297353CC}">
              <c16:uniqueId val="{00000005-D7D9-497E-A40F-776151210E23}"/>
            </c:ext>
          </c:extLst>
        </c:ser>
        <c:ser>
          <c:idx val="0"/>
          <c:order val="5"/>
          <c:tx>
            <c:strRef>
              <c:f>'Environment (E)'!$B$101</c:f>
              <c:strCache>
                <c:ptCount val="1"/>
                <c:pt idx="0">
                  <c:v>Hazardous Waste*</c:v>
                </c:pt>
              </c:strCache>
            </c:strRef>
          </c:tx>
          <c:spPr>
            <a:solidFill>
              <a:schemeClr val="accent1">
                <a:shade val="47000"/>
              </a:schemeClr>
            </a:solidFill>
            <a:ln>
              <a:noFill/>
            </a:ln>
            <a:effectLst/>
          </c:spPr>
          <c:invertIfNegative val="0"/>
          <c:cat>
            <c:numRef>
              <c:f>'Environment (E)'!$C$84:$E$84</c:f>
              <c:numCache>
                <c:formatCode>General</c:formatCode>
                <c:ptCount val="3"/>
                <c:pt idx="0">
                  <c:v>2024</c:v>
                </c:pt>
                <c:pt idx="1">
                  <c:v>2023</c:v>
                </c:pt>
                <c:pt idx="2">
                  <c:v>2022</c:v>
                </c:pt>
              </c:numCache>
            </c:numRef>
          </c:cat>
          <c:val>
            <c:numRef>
              <c:f>'Environment (E)'!$C$101:$E$101</c:f>
              <c:numCache>
                <c:formatCode>#,##0</c:formatCode>
                <c:ptCount val="3"/>
                <c:pt idx="0">
                  <c:v>371</c:v>
                </c:pt>
                <c:pt idx="1">
                  <c:v>355</c:v>
                </c:pt>
                <c:pt idx="2">
                  <c:v>189</c:v>
                </c:pt>
              </c:numCache>
            </c:numRef>
          </c:val>
          <c:extLst>
            <c:ext xmlns:c16="http://schemas.microsoft.com/office/drawing/2014/chart" uri="{C3380CC4-5D6E-409C-BE32-E72D297353CC}">
              <c16:uniqueId val="{00000006-D7D9-497E-A40F-776151210E23}"/>
            </c:ext>
          </c:extLst>
        </c:ser>
        <c:dLbls>
          <c:showLegendKey val="0"/>
          <c:showVal val="0"/>
          <c:showCatName val="0"/>
          <c:showSerName val="0"/>
          <c:showPercent val="0"/>
          <c:showBubbleSize val="0"/>
        </c:dLbls>
        <c:gapWidth val="150"/>
        <c:overlap val="100"/>
        <c:axId val="431580688"/>
        <c:axId val="431583640"/>
      </c:barChart>
      <c:catAx>
        <c:axId val="431580688"/>
        <c:scaling>
          <c:orientation val="maxMin"/>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31583640"/>
        <c:crosses val="autoZero"/>
        <c:auto val="1"/>
        <c:lblAlgn val="ctr"/>
        <c:lblOffset val="100"/>
        <c:noMultiLvlLbl val="0"/>
      </c:catAx>
      <c:valAx>
        <c:axId val="431583640"/>
        <c:scaling>
          <c:orientation val="minMax"/>
        </c:scaling>
        <c:delete val="1"/>
        <c:axPos val="t"/>
        <c:majorGridlines>
          <c:spPr>
            <a:ln w="9525" cap="flat" cmpd="sng" algn="ctr">
              <a:noFill/>
              <a:round/>
            </a:ln>
            <a:effectLst/>
          </c:spPr>
        </c:majorGridlines>
        <c:numFmt formatCode="#,##0" sourceLinked="1"/>
        <c:majorTickMark val="out"/>
        <c:minorTickMark val="none"/>
        <c:tickLblPos val="nextTo"/>
        <c:crossAx val="431580688"/>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bar"/>
        <c:grouping val="stacked"/>
        <c:varyColors val="0"/>
        <c:ser>
          <c:idx val="0"/>
          <c:order val="0"/>
          <c:spPr>
            <a:solidFill>
              <a:srgbClr val="335879"/>
            </a:solidFill>
            <a:ln>
              <a:noFill/>
            </a:ln>
            <a:effectLst/>
          </c:spPr>
          <c:invertIfNegative val="0"/>
          <c:val>
            <c:numRef>
              <c:f>'Social (S)'!$F$18</c:f>
              <c:numCache>
                <c:formatCode>0%</c:formatCode>
                <c:ptCount val="1"/>
                <c:pt idx="0">
                  <c:v>0.77</c:v>
                </c:pt>
              </c:numCache>
            </c:numRef>
          </c:val>
          <c:extLst>
            <c:ext xmlns:c16="http://schemas.microsoft.com/office/drawing/2014/chart" uri="{C3380CC4-5D6E-409C-BE32-E72D297353CC}">
              <c16:uniqueId val="{00000000-6533-4AA8-8BB8-FA0F86D13C0B}"/>
            </c:ext>
          </c:extLst>
        </c:ser>
        <c:ser>
          <c:idx val="1"/>
          <c:order val="1"/>
          <c:spPr>
            <a:solidFill>
              <a:schemeClr val="accent1"/>
            </a:solidFill>
            <a:ln>
              <a:noFill/>
            </a:ln>
            <a:effectLst/>
          </c:spPr>
          <c:invertIfNegative val="0"/>
          <c:val>
            <c:numRef>
              <c:f>'Social (S)'!$F$19</c:f>
              <c:numCache>
                <c:formatCode>0%</c:formatCode>
                <c:ptCount val="1"/>
                <c:pt idx="0">
                  <c:v>0.13</c:v>
                </c:pt>
              </c:numCache>
            </c:numRef>
          </c:val>
          <c:extLst>
            <c:ext xmlns:c16="http://schemas.microsoft.com/office/drawing/2014/chart" uri="{C3380CC4-5D6E-409C-BE32-E72D297353CC}">
              <c16:uniqueId val="{00000001-6533-4AA8-8BB8-FA0F86D13C0B}"/>
            </c:ext>
          </c:extLst>
        </c:ser>
        <c:ser>
          <c:idx val="2"/>
          <c:order val="2"/>
          <c:spPr>
            <a:solidFill>
              <a:srgbClr val="C2D5EC"/>
            </a:solidFill>
            <a:ln>
              <a:noFill/>
            </a:ln>
            <a:effectLst/>
          </c:spPr>
          <c:invertIfNegative val="0"/>
          <c:val>
            <c:numRef>
              <c:f>'Social (S)'!$F$20</c:f>
              <c:numCache>
                <c:formatCode>0%</c:formatCode>
                <c:ptCount val="1"/>
                <c:pt idx="0">
                  <c:v>0.1</c:v>
                </c:pt>
              </c:numCache>
            </c:numRef>
          </c:val>
          <c:extLst>
            <c:ext xmlns:c16="http://schemas.microsoft.com/office/drawing/2014/chart" uri="{C3380CC4-5D6E-409C-BE32-E72D297353CC}">
              <c16:uniqueId val="{00000002-6533-4AA8-8BB8-FA0F86D13C0B}"/>
            </c:ext>
          </c:extLst>
        </c:ser>
        <c:dLbls>
          <c:showLegendKey val="0"/>
          <c:showVal val="0"/>
          <c:showCatName val="0"/>
          <c:showSerName val="0"/>
          <c:showPercent val="0"/>
          <c:showBubbleSize val="0"/>
        </c:dLbls>
        <c:gapWidth val="150"/>
        <c:overlap val="100"/>
        <c:axId val="626045920"/>
        <c:axId val="626048440"/>
      </c:barChart>
      <c:catAx>
        <c:axId val="626045920"/>
        <c:scaling>
          <c:orientation val="minMax"/>
        </c:scaling>
        <c:delete val="1"/>
        <c:axPos val="l"/>
        <c:numFmt formatCode="General" sourceLinked="1"/>
        <c:majorTickMark val="out"/>
        <c:minorTickMark val="none"/>
        <c:tickLblPos val="nextTo"/>
        <c:crossAx val="626048440"/>
        <c:crosses val="autoZero"/>
        <c:auto val="1"/>
        <c:lblAlgn val="ctr"/>
        <c:lblOffset val="100"/>
        <c:noMultiLvlLbl val="0"/>
      </c:catAx>
      <c:valAx>
        <c:axId val="626048440"/>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2604592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 Id="rId4" Type="http://schemas.openxmlformats.org/officeDocument/2006/relationships/image" Target="../media/image5.svg"/></Relationships>
</file>

<file path=xl/drawings/_rels/drawing2.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hyperlink" Target="https://www.oekb.at/en/investor-relations/first-okb-sustainability-bond.html" TargetMode="External"/><Relationship Id="rId2" Type="http://schemas.openxmlformats.org/officeDocument/2006/relationships/image" Target="../media/image7.svg"/><Relationship Id="rId1" Type="http://schemas.openxmlformats.org/officeDocument/2006/relationships/image" Target="../media/image6.png"/><Relationship Id="rId4"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3.sv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hyperlink" Target="https://www.oekb.at/dam/jcr:2429b364-c2c6-49dd-8a54-210ca4075b5a/OeKB-Sustainability-Report-2024.pdf" TargetMode="External"/><Relationship Id="rId2" Type="http://schemas.openxmlformats.org/officeDocument/2006/relationships/image" Target="../media/image3.svg"/><Relationship Id="rId1" Type="http://schemas.openxmlformats.org/officeDocument/2006/relationships/image" Target="../media/image2.png"/><Relationship Id="rId4" Type="http://schemas.openxmlformats.org/officeDocument/2006/relationships/image" Target="../media/image8.png"/></Relationships>
</file>

<file path=xl/drawings/_rels/drawing6.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600075</xdr:colOff>
      <xdr:row>0</xdr:row>
      <xdr:rowOff>273051</xdr:rowOff>
    </xdr:from>
    <xdr:to>
      <xdr:col>3</xdr:col>
      <xdr:colOff>1562496</xdr:colOff>
      <xdr:row>0</xdr:row>
      <xdr:rowOff>864236</xdr:rowOff>
    </xdr:to>
    <xdr:pic>
      <xdr:nvPicPr>
        <xdr:cNvPr id="2" name="Grafik 1">
          <a:extLst>
            <a:ext uri="{FF2B5EF4-FFF2-40B4-BE49-F238E27FC236}">
              <a16:creationId xmlns:a16="http://schemas.microsoft.com/office/drawing/2014/main" id="{FF342719-B774-F923-ECB0-27E6D8DB862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00075" y="273051"/>
          <a:ext cx="2078032" cy="591185"/>
        </a:xfrm>
        <a:prstGeom prst="rect">
          <a:avLst/>
        </a:prstGeom>
      </xdr:spPr>
    </xdr:pic>
    <xdr:clientData/>
  </xdr:twoCellAnchor>
  <xdr:twoCellAnchor>
    <xdr:from>
      <xdr:col>2</xdr:col>
      <xdr:colOff>0</xdr:colOff>
      <xdr:row>52</xdr:row>
      <xdr:rowOff>0</xdr:rowOff>
    </xdr:from>
    <xdr:to>
      <xdr:col>2</xdr:col>
      <xdr:colOff>228600</xdr:colOff>
      <xdr:row>52</xdr:row>
      <xdr:rowOff>228600</xdr:rowOff>
    </xdr:to>
    <xdr:pic>
      <xdr:nvPicPr>
        <xdr:cNvPr id="7" name="Grafik 6">
          <a:extLst>
            <a:ext uri="{FF2B5EF4-FFF2-40B4-BE49-F238E27FC236}">
              <a16:creationId xmlns:a16="http://schemas.microsoft.com/office/drawing/2014/main" id="{82811E3E-438E-7051-1858-31E28DB82D2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228600" cy="228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273051</xdr:rowOff>
    </xdr:from>
    <xdr:to>
      <xdr:col>1</xdr:col>
      <xdr:colOff>2065332</xdr:colOff>
      <xdr:row>0</xdr:row>
      <xdr:rowOff>867411</xdr:rowOff>
    </xdr:to>
    <xdr:pic>
      <xdr:nvPicPr>
        <xdr:cNvPr id="2" name="Grafik 1">
          <a:extLst>
            <a:ext uri="{FF2B5EF4-FFF2-40B4-BE49-F238E27FC236}">
              <a16:creationId xmlns:a16="http://schemas.microsoft.com/office/drawing/2014/main" id="{EE547586-355B-435A-86F7-98FC77AD726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96900" y="276226"/>
          <a:ext cx="2081207" cy="5880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1494</xdr:colOff>
      <xdr:row>0</xdr:row>
      <xdr:rowOff>276226</xdr:rowOff>
    </xdr:from>
    <xdr:to>
      <xdr:col>1</xdr:col>
      <xdr:colOff>2074857</xdr:colOff>
      <xdr:row>0</xdr:row>
      <xdr:rowOff>873761</xdr:rowOff>
    </xdr:to>
    <xdr:pic>
      <xdr:nvPicPr>
        <xdr:cNvPr id="2" name="Grafik 1">
          <a:extLst>
            <a:ext uri="{FF2B5EF4-FFF2-40B4-BE49-F238E27FC236}">
              <a16:creationId xmlns:a16="http://schemas.microsoft.com/office/drawing/2014/main" id="{02398B48-E4BA-43DB-BE53-C985D108038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84200" y="276226"/>
          <a:ext cx="2070188" cy="597535"/>
        </a:xfrm>
        <a:prstGeom prst="rect">
          <a:avLst/>
        </a:prstGeom>
      </xdr:spPr>
    </xdr:pic>
    <xdr:clientData/>
  </xdr:twoCellAnchor>
  <xdr:twoCellAnchor>
    <xdr:from>
      <xdr:col>12</xdr:col>
      <xdr:colOff>353786</xdr:colOff>
      <xdr:row>131</xdr:row>
      <xdr:rowOff>2476501</xdr:rowOff>
    </xdr:from>
    <xdr:to>
      <xdr:col>13</xdr:col>
      <xdr:colOff>244929</xdr:colOff>
      <xdr:row>132</xdr:row>
      <xdr:rowOff>136071</xdr:rowOff>
    </xdr:to>
    <xdr:sp macro="" textlink="">
      <xdr:nvSpPr>
        <xdr:cNvPr id="3" name="Rechteck 2">
          <a:hlinkClick xmlns:r="http://schemas.openxmlformats.org/officeDocument/2006/relationships" r:id="rId3"/>
          <a:extLst>
            <a:ext uri="{FF2B5EF4-FFF2-40B4-BE49-F238E27FC236}">
              <a16:creationId xmlns:a16="http://schemas.microsoft.com/office/drawing/2014/main" id="{C964B375-F530-EE81-6653-7DCFF6B3B46E}"/>
            </a:ext>
          </a:extLst>
        </xdr:cNvPr>
        <xdr:cNvSpPr/>
      </xdr:nvSpPr>
      <xdr:spPr>
        <a:xfrm>
          <a:off x="17866179" y="20097751"/>
          <a:ext cx="503464" cy="23132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b="1"/>
        </a:p>
      </xdr:txBody>
    </xdr:sp>
    <xdr:clientData/>
  </xdr:twoCellAnchor>
  <xdr:twoCellAnchor>
    <xdr:from>
      <xdr:col>5</xdr:col>
      <xdr:colOff>119644</xdr:colOff>
      <xdr:row>82</xdr:row>
      <xdr:rowOff>205910</xdr:rowOff>
    </xdr:from>
    <xdr:to>
      <xdr:col>9</xdr:col>
      <xdr:colOff>635233</xdr:colOff>
      <xdr:row>116</xdr:row>
      <xdr:rowOff>52854</xdr:rowOff>
    </xdr:to>
    <xdr:graphicFrame macro="">
      <xdr:nvGraphicFramePr>
        <xdr:cNvPr id="13" name="Diagramm 12">
          <a:extLst>
            <a:ext uri="{FF2B5EF4-FFF2-40B4-BE49-F238E27FC236}">
              <a16:creationId xmlns:a16="http://schemas.microsoft.com/office/drawing/2014/main" id="{50696024-5A2C-423C-92B5-1EC0D4DA1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0</xdr:col>
      <xdr:colOff>600075</xdr:colOff>
      <xdr:row>0</xdr:row>
      <xdr:rowOff>273051</xdr:rowOff>
    </xdr:from>
    <xdr:ext cx="2071682" cy="591185"/>
    <xdr:pic>
      <xdr:nvPicPr>
        <xdr:cNvPr id="2" name="Grafik 1">
          <a:extLst>
            <a:ext uri="{FF2B5EF4-FFF2-40B4-BE49-F238E27FC236}">
              <a16:creationId xmlns:a16="http://schemas.microsoft.com/office/drawing/2014/main" id="{46EFA3CD-1AE2-4C0B-98B1-C04D229D0F2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96900" y="180976"/>
          <a:ext cx="2071682" cy="591185"/>
        </a:xfrm>
        <a:prstGeom prst="rect">
          <a:avLst/>
        </a:prstGeom>
      </xdr:spPr>
    </xdr:pic>
    <xdr:clientData/>
  </xdr:oneCellAnchor>
  <xdr:twoCellAnchor>
    <xdr:from>
      <xdr:col>1</xdr:col>
      <xdr:colOff>87312</xdr:colOff>
      <xdr:row>20</xdr:row>
      <xdr:rowOff>6350</xdr:rowOff>
    </xdr:from>
    <xdr:to>
      <xdr:col>7</xdr:col>
      <xdr:colOff>1168400</xdr:colOff>
      <xdr:row>24</xdr:row>
      <xdr:rowOff>180975</xdr:rowOff>
    </xdr:to>
    <xdr:graphicFrame macro="">
      <xdr:nvGraphicFramePr>
        <xdr:cNvPr id="3" name="Diagramm 2">
          <a:extLst>
            <a:ext uri="{FF2B5EF4-FFF2-40B4-BE49-F238E27FC236}">
              <a16:creationId xmlns:a16="http://schemas.microsoft.com/office/drawing/2014/main" id="{14D4BC7A-E81C-417D-BD0A-5D0D68A5D1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0</xdr:col>
      <xdr:colOff>600075</xdr:colOff>
      <xdr:row>0</xdr:row>
      <xdr:rowOff>273051</xdr:rowOff>
    </xdr:from>
    <xdr:ext cx="2091790" cy="597535"/>
    <xdr:pic>
      <xdr:nvPicPr>
        <xdr:cNvPr id="2" name="Grafik 1">
          <a:extLst>
            <a:ext uri="{FF2B5EF4-FFF2-40B4-BE49-F238E27FC236}">
              <a16:creationId xmlns:a16="http://schemas.microsoft.com/office/drawing/2014/main" id="{3ABCB212-7519-49C6-A5A7-6D7843E897C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96900" y="180976"/>
          <a:ext cx="2091790" cy="597535"/>
        </a:xfrm>
        <a:prstGeom prst="rect">
          <a:avLst/>
        </a:prstGeom>
      </xdr:spPr>
    </xdr:pic>
    <xdr:clientData/>
  </xdr:oneCellAnchor>
  <xdr:twoCellAnchor>
    <xdr:from>
      <xdr:col>3</xdr:col>
      <xdr:colOff>47625</xdr:colOff>
      <xdr:row>32</xdr:row>
      <xdr:rowOff>19049</xdr:rowOff>
    </xdr:from>
    <xdr:to>
      <xdr:col>5</xdr:col>
      <xdr:colOff>295275</xdr:colOff>
      <xdr:row>32</xdr:row>
      <xdr:rowOff>219074</xdr:rowOff>
    </xdr:to>
    <xdr:sp macro="" textlink="">
      <xdr:nvSpPr>
        <xdr:cNvPr id="3" name="Rechteck 2">
          <a:hlinkClick xmlns:r="http://schemas.openxmlformats.org/officeDocument/2006/relationships" r:id="rId3"/>
          <a:extLst>
            <a:ext uri="{FF2B5EF4-FFF2-40B4-BE49-F238E27FC236}">
              <a16:creationId xmlns:a16="http://schemas.microsoft.com/office/drawing/2014/main" id="{9CD229FE-55BE-4533-ABF1-DC3995C96399}"/>
            </a:ext>
          </a:extLst>
        </xdr:cNvPr>
        <xdr:cNvSpPr/>
      </xdr:nvSpPr>
      <xdr:spPr>
        <a:xfrm>
          <a:off x="1873250" y="3819524"/>
          <a:ext cx="1466850" cy="1651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2</xdr:col>
      <xdr:colOff>13463</xdr:colOff>
      <xdr:row>3</xdr:row>
      <xdr:rowOff>2146919</xdr:rowOff>
    </xdr:from>
    <xdr:to>
      <xdr:col>12</xdr:col>
      <xdr:colOff>80964</xdr:colOff>
      <xdr:row>3</xdr:row>
      <xdr:rowOff>4643437</xdr:rowOff>
    </xdr:to>
    <xdr:pic>
      <xdr:nvPicPr>
        <xdr:cNvPr id="7" name="Grafik 6">
          <a:extLst>
            <a:ext uri="{FF2B5EF4-FFF2-40B4-BE49-F238E27FC236}">
              <a16:creationId xmlns:a16="http://schemas.microsoft.com/office/drawing/2014/main" id="{82FAA496-63D1-D482-4BDD-3188AC9FBD0A}"/>
            </a:ext>
          </a:extLst>
        </xdr:cNvPr>
        <xdr:cNvPicPr>
          <a:picLocks noChangeAspect="1"/>
        </xdr:cNvPicPr>
      </xdr:nvPicPr>
      <xdr:blipFill>
        <a:blip xmlns:r="http://schemas.openxmlformats.org/officeDocument/2006/relationships" r:embed="rId4"/>
        <a:stretch>
          <a:fillRect/>
        </a:stretch>
      </xdr:blipFill>
      <xdr:spPr>
        <a:xfrm>
          <a:off x="4716432" y="3837607"/>
          <a:ext cx="7211251" cy="24965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600075</xdr:colOff>
      <xdr:row>0</xdr:row>
      <xdr:rowOff>273051</xdr:rowOff>
    </xdr:from>
    <xdr:to>
      <xdr:col>1</xdr:col>
      <xdr:colOff>2065332</xdr:colOff>
      <xdr:row>0</xdr:row>
      <xdr:rowOff>867411</xdr:rowOff>
    </xdr:to>
    <xdr:pic>
      <xdr:nvPicPr>
        <xdr:cNvPr id="2" name="Grafik 1">
          <a:extLst>
            <a:ext uri="{FF2B5EF4-FFF2-40B4-BE49-F238E27FC236}">
              <a16:creationId xmlns:a16="http://schemas.microsoft.com/office/drawing/2014/main" id="{C5FC1DB0-52EC-458E-8115-4CA21B998E4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96900" y="276226"/>
          <a:ext cx="2081207" cy="588010"/>
        </a:xfrm>
        <a:prstGeom prst="rect">
          <a:avLst/>
        </a:prstGeom>
      </xdr:spPr>
    </xdr:pic>
    <xdr:clientData/>
  </xdr:twoCellAnchor>
  <xdr:twoCellAnchor editAs="oneCell">
    <xdr:from>
      <xdr:col>11</xdr:col>
      <xdr:colOff>258536</xdr:colOff>
      <xdr:row>68</xdr:row>
      <xdr:rowOff>176892</xdr:rowOff>
    </xdr:from>
    <xdr:to>
      <xdr:col>24</xdr:col>
      <xdr:colOff>507881</xdr:colOff>
      <xdr:row>99</xdr:row>
      <xdr:rowOff>104776</xdr:rowOff>
    </xdr:to>
    <xdr:pic>
      <xdr:nvPicPr>
        <xdr:cNvPr id="8" name="Grafik 7">
          <a:extLst>
            <a:ext uri="{FF2B5EF4-FFF2-40B4-BE49-F238E27FC236}">
              <a16:creationId xmlns:a16="http://schemas.microsoft.com/office/drawing/2014/main" id="{61D76455-0349-D4DB-C27E-119E29F03F53}"/>
            </a:ext>
          </a:extLst>
        </xdr:cNvPr>
        <xdr:cNvPicPr>
          <a:picLocks noChangeAspect="1"/>
        </xdr:cNvPicPr>
      </xdr:nvPicPr>
      <xdr:blipFill>
        <a:blip xmlns:r="http://schemas.openxmlformats.org/officeDocument/2006/relationships" r:embed="rId3"/>
        <a:stretch>
          <a:fillRect/>
        </a:stretch>
      </xdr:blipFill>
      <xdr:spPr>
        <a:xfrm>
          <a:off x="10640786" y="16859249"/>
          <a:ext cx="8209524" cy="4815873"/>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oekb.at/en/dam/jcr:2429b364-c2c6-49dd-8a54-210ca4075b5a/OeKB-Sustainability-Report-2024.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oekb.at/en/dam/jcr:0e80a3b0-5517-4a91-98c6-a4773e437a92/OeKB-Annual-Financial-Report-2024.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oe-eb.at/en/our-impact/standards-policies/environmental-social-standards.html" TargetMode="External"/><Relationship Id="rId13" Type="http://schemas.openxmlformats.org/officeDocument/2006/relationships/hyperlink" Target="https://www.oekb.at/en/oekb-group/our-claim/sustainability-management/environmental-management.html" TargetMode="External"/><Relationship Id="rId18" Type="http://schemas.openxmlformats.org/officeDocument/2006/relationships/drawing" Target="../drawings/drawing3.xml"/><Relationship Id="rId3" Type="http://schemas.openxmlformats.org/officeDocument/2006/relationships/hyperlink" Target="https://www.oekb.at/en/dam/jcr:2429b364-c2c6-49dd-8a54-210ca4075b5a/OeKB-Sustainability-Report-2024.pdf" TargetMode="External"/><Relationship Id="rId7" Type="http://schemas.openxmlformats.org/officeDocument/2006/relationships/hyperlink" Target="https://www.oekb.at/dam/jcr:2429b364-c2c6-49dd-8a54-210ca4075b5a/OeKB-Sustainability-Report-2024.pdf" TargetMode="External"/><Relationship Id="rId12" Type="http://schemas.openxmlformats.org/officeDocument/2006/relationships/hyperlink" Target="https://www.oeht.at/service/downloads/tourismus-investitions-richtlinie/?tmstv=1752565593" TargetMode="External"/><Relationship Id="rId17" Type="http://schemas.openxmlformats.org/officeDocument/2006/relationships/printerSettings" Target="../printerSettings/printerSettings1.bin"/><Relationship Id="rId2" Type="http://schemas.openxmlformats.org/officeDocument/2006/relationships/hyperlink" Target="https://www.oekb.at/en/investor-relations/first-okb-sustainability-bond.html" TargetMode="External"/><Relationship Id="rId16" Type="http://schemas.openxmlformats.org/officeDocument/2006/relationships/hyperlink" Target="https://www.business-humanrights.org/en/big-issues/governing-business-human-rights/un-guiding-principles/" TargetMode="External"/><Relationship Id="rId1" Type="http://schemas.openxmlformats.org/officeDocument/2006/relationships/hyperlink" Target="https://www.oekb.at/en/export-services/covering-and-financing-investments-and-participation/financing-domestic-investments-for-the-export-sector/exportinvest-green.html" TargetMode="External"/><Relationship Id="rId6" Type="http://schemas.openxmlformats.org/officeDocument/2006/relationships/hyperlink" Target="https://www.oekb.at/dam/jcr:2429b364-c2c6-49dd-8a54-210ca4075b5a/OeKB%20Sustainability%20Report%202024.pdf" TargetMode="External"/><Relationship Id="rId11" Type="http://schemas.openxmlformats.org/officeDocument/2006/relationships/hyperlink" Target="https://www.ifc.org/en/insights-reports/2000/general-environmental-health-and-safety-guidelines" TargetMode="External"/><Relationship Id="rId5" Type="http://schemas.openxmlformats.org/officeDocument/2006/relationships/hyperlink" Target="https://www.oekb.at/dam/jcr:b86c9650-2b2f-41ce-805c-1acad55a813d/OeKB-ESIA-Process-Description.pdf" TargetMode="External"/><Relationship Id="rId15" Type="http://schemas.openxmlformats.org/officeDocument/2006/relationships/hyperlink" Target="https://www.oekb.at/en/dam/jcr:2429b364-c2c6-49dd-8a54-210ca4075b5a/OeKB%20Sustainability%20Report%202024.pdf" TargetMode="External"/><Relationship Id="rId10" Type="http://schemas.openxmlformats.org/officeDocument/2006/relationships/hyperlink" Target="https://www.ifc.org/en/insights-reports/2012/ifc-performance-standards" TargetMode="External"/><Relationship Id="rId4" Type="http://schemas.openxmlformats.org/officeDocument/2006/relationships/hyperlink" Target="https://www.oekb.at/en/export-services/about-oekb-export-services/environmental-and-social-aspects.html" TargetMode="External"/><Relationship Id="rId9" Type="http://schemas.openxmlformats.org/officeDocument/2006/relationships/hyperlink" Target="https://edfi-website-v1.s3.fr-par.scw.cloud/uploads/2022/06/Summary-on-investments-and-human-rights.pdf" TargetMode="External"/><Relationship Id="rId14" Type="http://schemas.openxmlformats.org/officeDocument/2006/relationships/hyperlink" Target="https://www.oekb.at/dam/jcr:2429b364-c2c6-49dd-8a54-210ca4075b5a/OeKB-Sustainability-Report-2024.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oe-eb.at/en/our-impact/standards-policies/environmental-social-standards.html" TargetMode="External"/><Relationship Id="rId3" Type="http://schemas.openxmlformats.org/officeDocument/2006/relationships/hyperlink" Target="https://www.oekb.at/dam/jcr:c71dfb15-5713-4468-964b-944152d1ec92/Diversity_Policy-OeKB_Group.pdf" TargetMode="External"/><Relationship Id="rId7" Type="http://schemas.openxmlformats.org/officeDocument/2006/relationships/hyperlink" Target="https://www.oekb.at/en/export-services/about-oekb-export-services/environmental-and-social-aspects.html" TargetMode="External"/><Relationship Id="rId2" Type="http://schemas.openxmlformats.org/officeDocument/2006/relationships/hyperlink" Target="https://www.oekb.at/dam/jcr:2429b364-c2c6-49dd-8a54-210ca4075b5a/OeKB-Sustainability-Report-2024.pdf" TargetMode="External"/><Relationship Id="rId1" Type="http://schemas.openxmlformats.org/officeDocument/2006/relationships/hyperlink" Target="https://www.oekb.at/en/oekb-group/our-claim/corporate-governance/feedback---complaints.html" TargetMode="External"/><Relationship Id="rId6" Type="http://schemas.openxmlformats.org/officeDocument/2006/relationships/hyperlink" Target="https://www.oekb.at/oekb-gruppe/unser-anspruch/diversity-equity-inclusion.html" TargetMode="External"/><Relationship Id="rId5" Type="http://schemas.openxmlformats.org/officeDocument/2006/relationships/hyperlink" Target="https://www.oekb.at/dam/jcr:2429b364-c2c6-49dd-8a54-210ca4075b5a/OeKB-Sustainability-Report-2024.pdf" TargetMode="External"/><Relationship Id="rId10" Type="http://schemas.openxmlformats.org/officeDocument/2006/relationships/drawing" Target="../drawings/drawing4.xml"/><Relationship Id="rId4" Type="http://schemas.openxmlformats.org/officeDocument/2006/relationships/hyperlink" Target="https://www.oekb.at/en/oekb-group/our-claim/corporate-governance/feedback---complaints.html" TargetMode="External"/><Relationship Id="rId9"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oekb.at/dam/jcr:2429b364-c2c6-49dd-8a54-210ca4075b5a/OeKB-Sustainability-Report-2024.pdf" TargetMode="External"/><Relationship Id="rId13" Type="http://schemas.openxmlformats.org/officeDocument/2006/relationships/hyperlink" Target="https://www.oekb.at/dam/jcr:2429b364-c2c6-49dd-8a54-210ca4075b5a/OeKB-Sustainability-Report-2024.pdf" TargetMode="External"/><Relationship Id="rId18" Type="http://schemas.openxmlformats.org/officeDocument/2006/relationships/hyperlink" Target="https://www.oekb.at/en/dam/jcr:0e80a3b0-5517-4a91-98c6-a4773e437a92/OeKB-Annual-Financial-Report-2024.pdf" TargetMode="External"/><Relationship Id="rId26" Type="http://schemas.openxmlformats.org/officeDocument/2006/relationships/hyperlink" Target="https://www.oekb.at/en/dam/jcr:0e80a3b0-5517-4a91-98c6-a4773e437a92/OeKB-Annual-Financial-Report-2024.pdf" TargetMode="External"/><Relationship Id="rId39" Type="http://schemas.openxmlformats.org/officeDocument/2006/relationships/hyperlink" Target="https://www.oekb.at/dam/jcr:2429b364-c2c6-49dd-8a54-210ca4075b5a/OeKB-Sustainability-Report-2024.pdf" TargetMode="External"/><Relationship Id="rId3" Type="http://schemas.openxmlformats.org/officeDocument/2006/relationships/hyperlink" Target="https://www.oekb.at/dam/jcr:2429b364-c2c6-49dd-8a54-210ca4075b5a/OeKB-Sustainability-Report-2024.pdf" TargetMode="External"/><Relationship Id="rId21" Type="http://schemas.openxmlformats.org/officeDocument/2006/relationships/hyperlink" Target="https://www.oekb.at/en/dam/jcr:0e80a3b0-5517-4a91-98c6-a4773e437a92/OeKB-Annual-Financial-Report-2024.pdf" TargetMode="External"/><Relationship Id="rId34" Type="http://schemas.openxmlformats.org/officeDocument/2006/relationships/hyperlink" Target="https://www.oekb.at/dam/jcr:0e80a3b0-5517-4a91-98c6-a4773e437a92/OeKB-Annual-Financial-Report-2024.pdf" TargetMode="External"/><Relationship Id="rId42" Type="http://schemas.openxmlformats.org/officeDocument/2006/relationships/hyperlink" Target="https://www.oekb.at/en/oekb-group/our-claim/sustainability-management.html" TargetMode="External"/><Relationship Id="rId7" Type="http://schemas.openxmlformats.org/officeDocument/2006/relationships/hyperlink" Target="https://www.oekb.at/dam/jcr:2429b364-c2c6-49dd-8a54-210ca4075b5a/OeKB-Sustainability-Report-2024.pdf" TargetMode="External"/><Relationship Id="rId12" Type="http://schemas.openxmlformats.org/officeDocument/2006/relationships/hyperlink" Target="https://www.oekb.at/en/whistleblowing.html" TargetMode="External"/><Relationship Id="rId17" Type="http://schemas.openxmlformats.org/officeDocument/2006/relationships/hyperlink" Target="https://www.oekb.at/en/dam/jcr:0e80a3b0-5517-4a91-98c6-a4773e437a92/OeKB-Annual-Financial-Report-2024.pdf" TargetMode="External"/><Relationship Id="rId25" Type="http://schemas.openxmlformats.org/officeDocument/2006/relationships/hyperlink" Target="https://www.oekb.at/en/dam/jcr:0e80a3b0-5517-4a91-98c6-a4773e437a92/OeKB-Annual-Financial-Report-2024.pdf" TargetMode="External"/><Relationship Id="rId33" Type="http://schemas.openxmlformats.org/officeDocument/2006/relationships/hyperlink" Target="https://www.oekb.at/dam/jcr:2429b364-c2c6-49dd-8a54-210ca4075b5a/OeKB-Sustainability-Report-2024.pdf" TargetMode="External"/><Relationship Id="rId38" Type="http://schemas.openxmlformats.org/officeDocument/2006/relationships/hyperlink" Target="https://www.oekb.at/en/oekb-group/our-claim/sustainability-management.html" TargetMode="External"/><Relationship Id="rId2" Type="http://schemas.openxmlformats.org/officeDocument/2006/relationships/hyperlink" Target="https://www.oekb.at/en/oekb-group/oekb-ag/oekb-shareholders.html" TargetMode="External"/><Relationship Id="rId16" Type="http://schemas.openxmlformats.org/officeDocument/2006/relationships/hyperlink" Target="https://www.oekb.at/en/dam/jcr:0e80a3b0-5517-4a91-98c6-a4773e437a92/OeKB-Annual-Financial-Report-2024.pdf" TargetMode="External"/><Relationship Id="rId20" Type="http://schemas.openxmlformats.org/officeDocument/2006/relationships/hyperlink" Target="https://www.oekb.at/en/dam/jcr:0e80a3b0-5517-4a91-98c6-a4773e437a92/OeKB-Annual-Financial-Report-2024.pdf" TargetMode="External"/><Relationship Id="rId29" Type="http://schemas.openxmlformats.org/officeDocument/2006/relationships/hyperlink" Target="https://www.oekb.at/en/oekb-group/our-claim/corporate-governance/information-pursuant-to-section-65a-bwg.html" TargetMode="External"/><Relationship Id="rId41" Type="http://schemas.openxmlformats.org/officeDocument/2006/relationships/hyperlink" Target="https://www.oekb.at/en/dam/jcr:0e80a3b0-5517-4a91-98c6-a4773e437a92/OeKB-Annual-Financial-Report-2024.pdf" TargetMode="External"/><Relationship Id="rId1" Type="http://schemas.openxmlformats.org/officeDocument/2006/relationships/hyperlink" Target="https://www.oekb.at/en/oekb-group/our-claim/corporate-governance/risk-management.html" TargetMode="External"/><Relationship Id="rId6" Type="http://schemas.openxmlformats.org/officeDocument/2006/relationships/hyperlink" Target="https://www.oekb.at/dam/jcr:2429b364-c2c6-49dd-8a54-210ca4075b5a/OeKB-Sustainability-Report-2024.pdf" TargetMode="External"/><Relationship Id="rId11" Type="http://schemas.openxmlformats.org/officeDocument/2006/relationships/hyperlink" Target="https://www.oekb.at/dam/jcr:2429b364-c2c6-49dd-8a54-210ca4075b5a/OeKB-Sustainability-Report-2024.pdf" TargetMode="External"/><Relationship Id="rId24" Type="http://schemas.openxmlformats.org/officeDocument/2006/relationships/hyperlink" Target="https://www.oekb.at/en/dam/jcr:0e80a3b0-5517-4a91-98c6-a4773e437a92/OeKB-Annual-Financial-Report-2024.pdf" TargetMode="External"/><Relationship Id="rId32" Type="http://schemas.openxmlformats.org/officeDocument/2006/relationships/hyperlink" Target="https://www.oekb.at/dam/jcr:2429b364-c2c6-49dd-8a54-210ca4075b5a/OeKB-Sustainability-Report-2024.pdf" TargetMode="External"/><Relationship Id="rId37" Type="http://schemas.openxmlformats.org/officeDocument/2006/relationships/hyperlink" Target="https://www.oekb.at/en/oekb-group/our-claim/sustainability-management.html" TargetMode="External"/><Relationship Id="rId40" Type="http://schemas.openxmlformats.org/officeDocument/2006/relationships/hyperlink" Target="https://www.oekb.at/dam/jcr:2429b364-c2c6-49dd-8a54-210ca4075b5a/OeKB-Sustainability-Report-2024.pdf" TargetMode="External"/><Relationship Id="rId5" Type="http://schemas.openxmlformats.org/officeDocument/2006/relationships/hyperlink" Target="https://www.oekb.at/dam/jcr:2429b364-c2c6-49dd-8a54-210ca4075b5a/OeKB-Sustainability-Report-2024.pdf" TargetMode="External"/><Relationship Id="rId15" Type="http://schemas.openxmlformats.org/officeDocument/2006/relationships/hyperlink" Target="https://www.oekb.at/dam/jcr:dae7fece-1b6c-4690-a2e1-305819c7843f/Code%20of%20Conduct%20OeKB-Bank-Group.pdf" TargetMode="External"/><Relationship Id="rId23" Type="http://schemas.openxmlformats.org/officeDocument/2006/relationships/hyperlink" Target="https://www.oekb.at/en/dam/jcr:0e80a3b0-5517-4a91-98c6-a4773e437a92/OeKB-Annual-Financial-Report-2024.pdf" TargetMode="External"/><Relationship Id="rId28" Type="http://schemas.openxmlformats.org/officeDocument/2006/relationships/hyperlink" Target="https://www.oekb.at/en/oekb-group/our-claim/corporate-governance/directors-dealings.html" TargetMode="External"/><Relationship Id="rId36" Type="http://schemas.openxmlformats.org/officeDocument/2006/relationships/hyperlink" Target="https://www.oekb.at/dam/jcr:2429b364-c2c6-49dd-8a54-210ca4075b5a/OeKB-Sustainability-Report-2024.pdf" TargetMode="External"/><Relationship Id="rId10" Type="http://schemas.openxmlformats.org/officeDocument/2006/relationships/hyperlink" Target="https://www.oekb.at/en/oekb-group/our-claim/corporate-governance/Anti-Korruption.html" TargetMode="External"/><Relationship Id="rId19" Type="http://schemas.openxmlformats.org/officeDocument/2006/relationships/hyperlink" Target="https://www.oekb.at/en/dam/jcr:0e80a3b0-5517-4a91-98c6-a4773e437a92/OeKB-Annual-Financial-Report-2024.pdf" TargetMode="External"/><Relationship Id="rId31" Type="http://schemas.openxmlformats.org/officeDocument/2006/relationships/hyperlink" Target="https://www.oekb.at/dam/jcr:2429b364-c2c6-49dd-8a54-210ca4075b5a/OeKB-Sustainability-Report-2024.pdf" TargetMode="External"/><Relationship Id="rId4" Type="http://schemas.openxmlformats.org/officeDocument/2006/relationships/hyperlink" Target="https://www.oekb.at/dam/jcr:2429b364-c2c6-49dd-8a54-210ca4075b5a/OeKB-Sustainability-Report-2024.pdf" TargetMode="External"/><Relationship Id="rId9" Type="http://schemas.openxmlformats.org/officeDocument/2006/relationships/hyperlink" Target="https://www.oekb.at/dam/jcr:dae7fece-1b6c-4690-a2e1-305819c7843f/Code%20of%20Conduct%20OeKB-Bank-Group.pdf" TargetMode="External"/><Relationship Id="rId14" Type="http://schemas.openxmlformats.org/officeDocument/2006/relationships/hyperlink" Target="https://www.oekb.at/en/oekb-group/our-claim/corporate-governance/fighting-money-laundering-and-terrorist-financing.html" TargetMode="External"/><Relationship Id="rId22" Type="http://schemas.openxmlformats.org/officeDocument/2006/relationships/hyperlink" Target="https://www.oekb.at/en/dam/jcr:0e80a3b0-5517-4a91-98c6-a4773e437a92/OeKB-Annual-Financial-Report-2024.pdf" TargetMode="External"/><Relationship Id="rId27" Type="http://schemas.openxmlformats.org/officeDocument/2006/relationships/hyperlink" Target="https://www.oekb.at/en/dam/jcr:0e80a3b0-5517-4a91-98c6-a4773e437a92/OeKB-Annual-Financial-Report-2024.pdf" TargetMode="External"/><Relationship Id="rId30" Type="http://schemas.openxmlformats.org/officeDocument/2006/relationships/hyperlink" Target="https://www.oekb.at/en/dam/jcr:0e80a3b0-5517-4a91-98c6-a4773e437a92/OeKB-Annual-Financial-Report-2024.pdf" TargetMode="External"/><Relationship Id="rId35" Type="http://schemas.openxmlformats.org/officeDocument/2006/relationships/hyperlink" Target="https://www.oekb.at/dam/jcr:2429b364-c2c6-49dd-8a54-210ca4075b5a/OeKB-Sustainability-Report-2024.pdf" TargetMode="External"/><Relationship Id="rId43"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8" Type="http://schemas.openxmlformats.org/officeDocument/2006/relationships/hyperlink" Target="https://www.oekb.at/en/oekb-group/our-claim/sustainability-management/sustainability-core-business.html" TargetMode="External"/><Relationship Id="rId3" Type="http://schemas.openxmlformats.org/officeDocument/2006/relationships/hyperlink" Target="https://www.oekb.at/dam/jcr:2429b364-c2c6-49dd-8a54-210ca4075b5a/OeKB-Sustainability-Report-2024.pdf" TargetMode="External"/><Relationship Id="rId7" Type="http://schemas.openxmlformats.org/officeDocument/2006/relationships/hyperlink" Target="https://www.oekb.at/dam/jcr:c71dfb15-5713-4468-964b-944152d1ec92/DiversityPolicy112024.pdf" TargetMode="External"/><Relationship Id="rId2" Type="http://schemas.openxmlformats.org/officeDocument/2006/relationships/hyperlink" Target="https://www.oekb.at/dam/jcr:2429b364-c2c6-49dd-8a54-210ca4075b5a/OeKB%20Sustainability%20Report%202024.pdf" TargetMode="External"/><Relationship Id="rId1" Type="http://schemas.openxmlformats.org/officeDocument/2006/relationships/hyperlink" Target="https://www.oekb.at/dam/jcr:2429b364-c2c6-49dd-8a54-210ca4075b5a/OeKB-Sustainability-Report-2024.pdf" TargetMode="External"/><Relationship Id="rId6" Type="http://schemas.openxmlformats.org/officeDocument/2006/relationships/hyperlink" Target="https://www.oekb.at/dam/jcr:2429b364-c2c6-49dd-8a54-210ca4075b5a/OeKB%20Sustainability%20Report%202024.pdf" TargetMode="External"/><Relationship Id="rId11" Type="http://schemas.openxmlformats.org/officeDocument/2006/relationships/printerSettings" Target="../printerSettings/printerSettings3.bin"/><Relationship Id="rId5" Type="http://schemas.openxmlformats.org/officeDocument/2006/relationships/hyperlink" Target="https://www.oekb.at/en/oekb-group/our-claim/sustainability-management/sustainability-core-business.html" TargetMode="External"/><Relationship Id="rId10" Type="http://schemas.openxmlformats.org/officeDocument/2006/relationships/hyperlink" Target="https://www.oekb.at/dam/jcr:dae7fece-1b6c-4690-a2e1-305819c7843f/Code%20of%20Conduct%20OeKB-Bank-Group.pdf" TargetMode="External"/><Relationship Id="rId4" Type="http://schemas.openxmlformats.org/officeDocument/2006/relationships/hyperlink" Target="https://www.oekb.at/dam/jcr:2429b364-c2c6-49dd-8a54-210ca4075b5a/OeKB%20Sustainability%20Report%202024.pdf" TargetMode="External"/><Relationship Id="rId9" Type="http://schemas.openxmlformats.org/officeDocument/2006/relationships/hyperlink" Target="https://www.oekb.at/en/oekb-group/our-claim/corporate-governance.html"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oekb.at/en/dam/jcr:2429b364-c2c6-49dd-8a54-210ca4075b5a/OeKB%20Sustainability%20Report%202024.pdf" TargetMode="External"/><Relationship Id="rId2" Type="http://schemas.openxmlformats.org/officeDocument/2006/relationships/hyperlink" Target="https://www.oekb.at/en/dam/jcr:2429b364-c2c6-49dd-8a54-210ca4075b5a/OeKB%20Sustainability%20Report%202024.pdf" TargetMode="External"/><Relationship Id="rId1" Type="http://schemas.openxmlformats.org/officeDocument/2006/relationships/hyperlink" Target="https://www.oekb.at/en/dam/jcr:2429b364-c2c6-49dd-8a54-210ca4075b5a/OeKB%20Sustainability%20Report%202024.pdf" TargetMode="External"/><Relationship Id="rId6" Type="http://schemas.openxmlformats.org/officeDocument/2006/relationships/drawing" Target="../drawings/drawing6.xml"/><Relationship Id="rId5" Type="http://schemas.openxmlformats.org/officeDocument/2006/relationships/hyperlink" Target="https://www.oekb.at/en/dam/jcr:2429b364-c2c6-49dd-8a54-210ca4075b5a/OeKB%20Sustainability%20Report%202024.pdf" TargetMode="External"/><Relationship Id="rId4" Type="http://schemas.openxmlformats.org/officeDocument/2006/relationships/hyperlink" Target="https://www.oekb.at/en/dam/jcr:2429b364-c2c6-49dd-8a54-210ca4075b5a/OeKB%20Sustainability%20Report%20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V62"/>
  <sheetViews>
    <sheetView showGridLines="0" zoomScale="80" zoomScaleNormal="80" workbookViewId="0">
      <pane ySplit="1" topLeftCell="A33" activePane="bottomLeft" state="frozen"/>
      <selection pane="bottomLeft" activeCell="N60" sqref="N60"/>
    </sheetView>
  </sheetViews>
  <sheetFormatPr baseColWidth="10" defaultColWidth="8.85546875" defaultRowHeight="14.25" x14ac:dyDescent="0.2"/>
  <cols>
    <col min="1" max="1" width="8.85546875" style="23"/>
    <col min="2" max="2" width="0.140625" style="23" customWidth="1"/>
    <col min="3" max="3" width="7.5703125" style="23" customWidth="1"/>
    <col min="4" max="4" width="68.140625" style="23" customWidth="1"/>
    <col min="5" max="5" width="6" style="23" customWidth="1"/>
    <col min="6" max="6" width="6.140625" style="23" customWidth="1"/>
    <col min="7" max="7" width="5.42578125" style="23" customWidth="1"/>
    <col min="8" max="8" width="5.5703125" style="23" customWidth="1"/>
    <col min="9" max="16384" width="8.85546875" style="23"/>
  </cols>
  <sheetData>
    <row r="1" spans="2:23" ht="99.95" customHeight="1" x14ac:dyDescent="0.25">
      <c r="C1" s="84" t="s">
        <v>0</v>
      </c>
    </row>
    <row r="2" spans="2:23" ht="17.25" customHeight="1" x14ac:dyDescent="0.2">
      <c r="G2" s="85"/>
      <c r="H2" s="85"/>
    </row>
    <row r="3" spans="2:23" ht="15" customHeight="1" x14ac:dyDescent="0.2">
      <c r="B3" s="37"/>
      <c r="C3" s="547" t="s">
        <v>561</v>
      </c>
      <c r="D3" s="547"/>
      <c r="E3" s="547"/>
      <c r="F3" s="547"/>
      <c r="G3" s="37"/>
      <c r="H3" s="37"/>
      <c r="I3" s="37"/>
      <c r="J3" s="37"/>
      <c r="K3" s="37"/>
      <c r="L3" s="37"/>
      <c r="M3" s="37"/>
      <c r="N3" s="37"/>
      <c r="O3" s="37"/>
      <c r="P3" s="37"/>
      <c r="Q3" s="37"/>
      <c r="R3" s="37"/>
      <c r="S3" s="37"/>
      <c r="T3" s="37"/>
      <c r="U3" s="37"/>
    </row>
    <row r="4" spans="2:23" ht="15" customHeight="1" x14ac:dyDescent="0.2">
      <c r="B4" s="37"/>
      <c r="C4" s="547"/>
      <c r="D4" s="547"/>
      <c r="E4" s="547"/>
      <c r="F4" s="547"/>
      <c r="G4" s="37"/>
      <c r="H4" s="37"/>
      <c r="I4" s="37"/>
      <c r="J4" s="37"/>
      <c r="K4" s="37"/>
      <c r="L4" s="37"/>
      <c r="M4" s="37"/>
      <c r="N4" s="37"/>
      <c r="O4" s="37"/>
      <c r="P4" s="37"/>
      <c r="Q4" s="37"/>
      <c r="R4" s="37"/>
      <c r="S4" s="37"/>
      <c r="T4" s="37"/>
      <c r="U4" s="37"/>
    </row>
    <row r="5" spans="2:23" ht="15" customHeight="1" x14ac:dyDescent="0.2">
      <c r="B5" s="37"/>
      <c r="C5" s="547"/>
      <c r="D5" s="547"/>
      <c r="E5" s="547"/>
      <c r="F5" s="547"/>
      <c r="G5" s="37"/>
      <c r="H5" s="37"/>
      <c r="I5" s="37"/>
      <c r="J5" s="37"/>
      <c r="K5" s="37"/>
      <c r="L5" s="37"/>
      <c r="M5" s="37"/>
      <c r="N5" s="37"/>
      <c r="O5" s="37"/>
      <c r="P5" s="37"/>
      <c r="Q5" s="37"/>
      <c r="R5" s="37"/>
      <c r="S5" s="37"/>
      <c r="T5" s="37"/>
      <c r="U5" s="37"/>
    </row>
    <row r="6" spans="2:23" ht="15" customHeight="1" x14ac:dyDescent="0.2">
      <c r="B6" s="37"/>
      <c r="C6" s="547"/>
      <c r="D6" s="547"/>
      <c r="E6" s="547"/>
      <c r="F6" s="547"/>
      <c r="G6" s="37"/>
      <c r="H6" s="37"/>
      <c r="I6" s="37"/>
      <c r="J6" s="37"/>
      <c r="K6" s="37"/>
      <c r="L6" s="37"/>
      <c r="M6" s="37"/>
      <c r="N6" s="37"/>
      <c r="O6" s="37"/>
      <c r="P6" s="37"/>
      <c r="Q6" s="37"/>
      <c r="R6" s="37"/>
      <c r="S6" s="37"/>
      <c r="T6" s="37"/>
      <c r="U6" s="37"/>
    </row>
    <row r="7" spans="2:23" ht="15" customHeight="1" x14ac:dyDescent="0.2">
      <c r="B7" s="37"/>
      <c r="C7" s="547"/>
      <c r="D7" s="547"/>
      <c r="E7" s="547"/>
      <c r="F7" s="547"/>
      <c r="G7" s="37"/>
      <c r="H7" s="37"/>
      <c r="I7" s="37"/>
      <c r="J7" s="37"/>
      <c r="K7" s="37"/>
      <c r="L7" s="37"/>
      <c r="M7" s="37"/>
      <c r="N7" s="37"/>
      <c r="O7" s="37"/>
      <c r="P7" s="37"/>
      <c r="Q7" s="37"/>
      <c r="R7" s="37"/>
      <c r="S7" s="37"/>
      <c r="T7" s="37"/>
      <c r="U7" s="37"/>
    </row>
    <row r="8" spans="2:23" ht="15" customHeight="1" x14ac:dyDescent="0.2">
      <c r="B8" s="37"/>
      <c r="C8" s="547"/>
      <c r="D8" s="547"/>
      <c r="E8" s="547"/>
      <c r="F8" s="547"/>
      <c r="G8" s="37"/>
      <c r="H8" s="37"/>
      <c r="I8" s="37"/>
      <c r="J8" s="37"/>
      <c r="K8" s="37"/>
      <c r="L8" s="37"/>
      <c r="M8" s="37"/>
      <c r="N8" s="37"/>
      <c r="O8" s="37"/>
      <c r="P8" s="37"/>
      <c r="Q8" s="37"/>
      <c r="R8" s="37"/>
      <c r="S8" s="37"/>
      <c r="T8" s="37"/>
      <c r="U8" s="37"/>
    </row>
    <row r="9" spans="2:23" ht="15" customHeight="1" x14ac:dyDescent="0.2">
      <c r="B9" s="37"/>
      <c r="C9" s="547"/>
      <c r="D9" s="547"/>
      <c r="E9" s="547"/>
      <c r="F9" s="547"/>
      <c r="G9" s="37"/>
      <c r="H9" s="37"/>
      <c r="I9" s="37"/>
      <c r="J9" s="37"/>
      <c r="K9" s="37"/>
      <c r="L9" s="37"/>
      <c r="M9" s="37"/>
      <c r="N9" s="37"/>
      <c r="O9" s="37"/>
      <c r="P9" s="37"/>
      <c r="Q9" s="37"/>
      <c r="R9" s="37"/>
      <c r="S9" s="37"/>
      <c r="T9" s="37"/>
      <c r="U9" s="37"/>
    </row>
    <row r="10" spans="2:23" ht="15" customHeight="1" x14ac:dyDescent="0.2">
      <c r="B10" s="37"/>
      <c r="C10" s="547"/>
      <c r="D10" s="547"/>
      <c r="E10" s="547"/>
      <c r="F10" s="547"/>
      <c r="G10" s="37"/>
      <c r="H10" s="37"/>
      <c r="I10" s="37"/>
      <c r="J10" s="37"/>
      <c r="K10" s="37"/>
      <c r="L10" s="37"/>
      <c r="M10" s="37"/>
      <c r="N10" s="37"/>
      <c r="O10" s="37"/>
      <c r="P10" s="37"/>
      <c r="Q10" s="37"/>
      <c r="R10" s="37"/>
      <c r="S10" s="37"/>
      <c r="T10" s="37"/>
      <c r="U10" s="37"/>
    </row>
    <row r="11" spans="2:23" ht="15" customHeight="1" x14ac:dyDescent="0.2">
      <c r="B11" s="37"/>
      <c r="C11" s="547"/>
      <c r="D11" s="547"/>
      <c r="E11" s="547"/>
      <c r="F11" s="547"/>
      <c r="G11" s="37"/>
      <c r="H11" s="37"/>
      <c r="I11" s="37"/>
      <c r="J11" s="37"/>
      <c r="K11" s="37"/>
      <c r="L11" s="37"/>
      <c r="M11" s="37"/>
      <c r="N11" s="37"/>
      <c r="O11" s="37"/>
      <c r="P11" s="37"/>
      <c r="Q11" s="37"/>
      <c r="R11" s="37"/>
      <c r="S11" s="37"/>
      <c r="T11" s="37"/>
      <c r="U11" s="37"/>
    </row>
    <row r="12" spans="2:23" ht="15" customHeight="1" x14ac:dyDescent="0.2">
      <c r="B12" s="37"/>
      <c r="C12" s="547"/>
      <c r="D12" s="547"/>
      <c r="E12" s="547"/>
      <c r="F12" s="547"/>
      <c r="G12" s="37"/>
      <c r="H12" s="37"/>
      <c r="I12" s="37"/>
      <c r="J12" s="37"/>
      <c r="K12" s="37"/>
      <c r="L12" s="37"/>
      <c r="M12" s="37"/>
      <c r="N12" s="37"/>
      <c r="O12" s="37"/>
      <c r="P12" s="37"/>
      <c r="Q12" s="37"/>
      <c r="R12" s="37"/>
      <c r="S12" s="37"/>
      <c r="T12" s="37"/>
      <c r="U12" s="37"/>
      <c r="W12" s="86"/>
    </row>
    <row r="13" spans="2:23" ht="15" customHeight="1" x14ac:dyDescent="0.2">
      <c r="B13" s="37"/>
      <c r="C13" s="547"/>
      <c r="D13" s="547"/>
      <c r="E13" s="547"/>
      <c r="F13" s="547"/>
      <c r="G13" s="37"/>
      <c r="H13" s="37"/>
      <c r="I13" s="37"/>
      <c r="J13" s="37"/>
      <c r="K13" s="37"/>
      <c r="L13" s="37"/>
      <c r="M13" s="37"/>
      <c r="N13" s="37"/>
      <c r="O13" s="37"/>
      <c r="P13" s="37"/>
      <c r="Q13" s="37"/>
      <c r="R13" s="37"/>
      <c r="S13" s="37"/>
      <c r="T13" s="37"/>
      <c r="U13" s="37"/>
    </row>
    <row r="14" spans="2:23" ht="15" customHeight="1" x14ac:dyDescent="0.2">
      <c r="B14" s="37"/>
      <c r="C14" s="547"/>
      <c r="D14" s="547"/>
      <c r="E14" s="547"/>
      <c r="F14" s="547"/>
      <c r="G14" s="37"/>
      <c r="H14" s="37"/>
      <c r="I14" s="37"/>
      <c r="J14" s="37"/>
      <c r="K14" s="37"/>
      <c r="L14" s="37"/>
      <c r="M14" s="37"/>
      <c r="N14" s="37"/>
      <c r="O14" s="37"/>
      <c r="P14" s="37"/>
      <c r="Q14" s="37"/>
      <c r="R14" s="37"/>
      <c r="S14" s="37"/>
      <c r="T14" s="37"/>
      <c r="U14" s="37"/>
    </row>
    <row r="15" spans="2:23" ht="15" customHeight="1" x14ac:dyDescent="0.2">
      <c r="B15" s="37"/>
      <c r="C15" s="547"/>
      <c r="D15" s="547"/>
      <c r="E15" s="547"/>
      <c r="F15" s="547"/>
      <c r="G15" s="37"/>
      <c r="H15" s="37"/>
      <c r="I15" s="37"/>
      <c r="J15" s="37"/>
      <c r="K15" s="37"/>
      <c r="L15" s="37"/>
      <c r="M15" s="37"/>
      <c r="N15" s="37"/>
      <c r="O15" s="37"/>
      <c r="P15" s="37"/>
      <c r="Q15" s="37"/>
      <c r="R15" s="37"/>
      <c r="S15" s="37"/>
      <c r="T15" s="37"/>
      <c r="U15" s="37"/>
    </row>
    <row r="16" spans="2:23" ht="15" customHeight="1" x14ac:dyDescent="0.2">
      <c r="B16" s="37"/>
      <c r="C16" s="547"/>
      <c r="D16" s="547"/>
      <c r="E16" s="547"/>
      <c r="F16" s="547"/>
      <c r="G16" s="37"/>
      <c r="H16" s="37"/>
      <c r="I16" s="37"/>
      <c r="J16" s="37"/>
      <c r="K16" s="37"/>
      <c r="L16" s="37"/>
      <c r="M16" s="37"/>
      <c r="N16" s="37"/>
      <c r="O16" s="37"/>
      <c r="P16" s="37"/>
      <c r="Q16" s="37"/>
      <c r="R16" s="37"/>
      <c r="S16" s="37"/>
      <c r="T16" s="37"/>
      <c r="U16" s="37"/>
    </row>
    <row r="17" spans="2:23" ht="15" customHeight="1" x14ac:dyDescent="0.2">
      <c r="B17" s="37"/>
      <c r="C17" s="547"/>
      <c r="D17" s="547"/>
      <c r="E17" s="547"/>
      <c r="F17" s="547"/>
      <c r="G17" s="37"/>
      <c r="H17" s="37"/>
      <c r="I17" s="37"/>
      <c r="J17" s="37"/>
      <c r="K17" s="37"/>
      <c r="L17" s="37"/>
      <c r="M17" s="37"/>
      <c r="N17" s="37"/>
      <c r="O17" s="37"/>
      <c r="P17" s="37"/>
      <c r="Q17" s="37"/>
      <c r="R17" s="37"/>
      <c r="S17" s="37"/>
      <c r="T17" s="37"/>
      <c r="U17" s="37"/>
      <c r="W17" s="86"/>
    </row>
    <row r="18" spans="2:23" ht="15" customHeight="1" x14ac:dyDescent="0.2">
      <c r="B18" s="37"/>
      <c r="C18" s="547"/>
      <c r="D18" s="547"/>
      <c r="E18" s="547"/>
      <c r="F18" s="547"/>
      <c r="G18" s="37"/>
      <c r="H18" s="37"/>
      <c r="I18" s="37"/>
      <c r="J18" s="37"/>
      <c r="K18" s="37"/>
      <c r="L18" s="37"/>
      <c r="M18" s="37"/>
      <c r="N18" s="37"/>
      <c r="O18" s="37"/>
      <c r="P18" s="37"/>
      <c r="Q18" s="37"/>
      <c r="R18" s="37"/>
      <c r="S18" s="37"/>
      <c r="T18" s="37"/>
      <c r="U18" s="37"/>
    </row>
    <row r="19" spans="2:23" ht="15" customHeight="1" x14ac:dyDescent="0.2">
      <c r="B19" s="37"/>
      <c r="C19" s="547"/>
      <c r="D19" s="547"/>
      <c r="E19" s="547"/>
      <c r="F19" s="547"/>
      <c r="G19" s="37"/>
      <c r="H19" s="37"/>
      <c r="I19" s="37"/>
      <c r="J19" s="37"/>
      <c r="K19" s="37"/>
      <c r="L19" s="37"/>
      <c r="M19" s="37"/>
      <c r="N19" s="37"/>
      <c r="O19" s="37"/>
      <c r="P19" s="37"/>
      <c r="Q19" s="37"/>
      <c r="R19" s="37"/>
      <c r="S19" s="37"/>
      <c r="T19" s="37"/>
      <c r="U19" s="37"/>
    </row>
    <row r="20" spans="2:23" ht="15" customHeight="1" x14ac:dyDescent="0.2">
      <c r="B20" s="37"/>
      <c r="C20" s="547"/>
      <c r="D20" s="547"/>
      <c r="E20" s="547"/>
      <c r="F20" s="547"/>
      <c r="G20" s="37"/>
      <c r="H20" s="37"/>
      <c r="I20" s="37"/>
      <c r="J20" s="37"/>
      <c r="K20" s="37"/>
      <c r="L20" s="37"/>
      <c r="M20" s="37"/>
      <c r="N20" s="37"/>
      <c r="O20" s="37"/>
      <c r="P20" s="37"/>
      <c r="Q20" s="37"/>
      <c r="R20" s="37"/>
      <c r="S20" s="37"/>
      <c r="T20" s="37"/>
      <c r="U20" s="37"/>
    </row>
    <row r="21" spans="2:23" ht="15" customHeight="1" x14ac:dyDescent="0.2">
      <c r="B21" s="37"/>
      <c r="C21" s="547"/>
      <c r="D21" s="547"/>
      <c r="E21" s="547"/>
      <c r="F21" s="547"/>
      <c r="G21" s="37"/>
      <c r="H21" s="37"/>
      <c r="I21" s="37"/>
      <c r="J21" s="37"/>
      <c r="K21" s="37"/>
      <c r="L21" s="37"/>
      <c r="M21" s="37"/>
      <c r="N21" s="37"/>
      <c r="O21" s="37"/>
      <c r="P21" s="37"/>
      <c r="Q21" s="37"/>
      <c r="R21" s="37"/>
      <c r="S21" s="37"/>
      <c r="T21" s="37"/>
      <c r="U21" s="37"/>
      <c r="W21" s="86"/>
    </row>
    <row r="22" spans="2:23" ht="15" customHeight="1" x14ac:dyDescent="0.2">
      <c r="B22" s="37"/>
      <c r="C22" s="547"/>
      <c r="D22" s="547"/>
      <c r="E22" s="547"/>
      <c r="F22" s="547"/>
      <c r="G22" s="37"/>
      <c r="H22" s="37"/>
      <c r="I22" s="37"/>
      <c r="J22" s="37"/>
      <c r="K22" s="37"/>
      <c r="L22" s="37"/>
      <c r="M22" s="37"/>
      <c r="N22" s="37"/>
      <c r="O22" s="37"/>
      <c r="P22" s="37"/>
      <c r="Q22" s="37"/>
      <c r="R22" s="37"/>
      <c r="S22" s="37"/>
      <c r="T22" s="37"/>
      <c r="U22" s="37"/>
    </row>
    <row r="23" spans="2:23" ht="15" customHeight="1" x14ac:dyDescent="0.2">
      <c r="B23" s="37"/>
      <c r="C23" s="547"/>
      <c r="D23" s="547"/>
      <c r="E23" s="547"/>
      <c r="F23" s="547"/>
      <c r="G23" s="37"/>
      <c r="H23" s="37"/>
      <c r="I23" s="37"/>
      <c r="J23" s="37"/>
      <c r="K23" s="37"/>
      <c r="L23" s="37"/>
      <c r="M23" s="37"/>
      <c r="N23" s="37"/>
      <c r="O23" s="37"/>
      <c r="P23" s="37"/>
      <c r="Q23" s="37"/>
      <c r="R23" s="37"/>
      <c r="S23" s="37"/>
      <c r="T23" s="37"/>
      <c r="U23" s="37"/>
    </row>
    <row r="24" spans="2:23" ht="15" customHeight="1" x14ac:dyDescent="0.2">
      <c r="B24" s="37"/>
      <c r="C24" s="547"/>
      <c r="D24" s="547"/>
      <c r="E24" s="547"/>
      <c r="F24" s="547"/>
      <c r="G24" s="37"/>
      <c r="H24" s="37"/>
      <c r="I24" s="37"/>
      <c r="J24" s="37"/>
      <c r="K24" s="37"/>
      <c r="L24" s="37"/>
      <c r="M24" s="37"/>
      <c r="N24" s="37"/>
      <c r="O24" s="37"/>
      <c r="P24" s="37"/>
      <c r="Q24" s="37"/>
      <c r="R24" s="37"/>
      <c r="S24" s="37"/>
      <c r="T24" s="37"/>
      <c r="U24" s="37"/>
    </row>
    <row r="25" spans="2:23" ht="15" customHeight="1" x14ac:dyDescent="0.2">
      <c r="B25" s="37"/>
      <c r="C25" s="547"/>
      <c r="D25" s="547"/>
      <c r="E25" s="547"/>
      <c r="F25" s="547"/>
      <c r="G25" s="37"/>
      <c r="H25" s="37"/>
      <c r="I25" s="37"/>
      <c r="J25" s="37"/>
      <c r="K25" s="37"/>
      <c r="L25" s="37"/>
      <c r="M25" s="37"/>
      <c r="N25" s="37"/>
      <c r="O25" s="37"/>
      <c r="P25" s="37"/>
      <c r="Q25" s="37"/>
      <c r="R25" s="37"/>
      <c r="S25" s="37"/>
      <c r="T25" s="37"/>
      <c r="U25" s="37"/>
    </row>
    <row r="26" spans="2:23" ht="15" customHeight="1" x14ac:dyDescent="0.2">
      <c r="B26" s="37"/>
      <c r="C26" s="547"/>
      <c r="D26" s="547"/>
      <c r="E26" s="547"/>
      <c r="F26" s="547"/>
      <c r="G26" s="37"/>
      <c r="H26" s="37"/>
      <c r="I26" s="37"/>
      <c r="J26" s="37"/>
      <c r="K26" s="37"/>
      <c r="L26" s="37"/>
      <c r="M26" s="37"/>
      <c r="N26" s="37"/>
      <c r="O26" s="37"/>
      <c r="P26" s="37"/>
      <c r="Q26" s="37"/>
      <c r="R26" s="37"/>
      <c r="S26" s="37"/>
      <c r="T26" s="37"/>
      <c r="U26" s="37"/>
    </row>
    <row r="27" spans="2:23" ht="15" customHeight="1" x14ac:dyDescent="0.2">
      <c r="B27" s="37"/>
      <c r="C27" s="547"/>
      <c r="D27" s="547"/>
      <c r="E27" s="547"/>
      <c r="F27" s="547"/>
      <c r="G27" s="37"/>
      <c r="H27" s="37"/>
      <c r="I27" s="37"/>
      <c r="J27" s="37"/>
      <c r="K27" s="37"/>
      <c r="L27" s="37"/>
      <c r="M27" s="37"/>
      <c r="N27" s="37"/>
      <c r="O27" s="37"/>
      <c r="P27" s="37"/>
      <c r="Q27" s="37"/>
      <c r="R27" s="37"/>
      <c r="S27" s="37"/>
      <c r="T27" s="37"/>
      <c r="U27" s="37"/>
    </row>
    <row r="28" spans="2:23" ht="15" customHeight="1" x14ac:dyDescent="0.2">
      <c r="B28" s="37"/>
      <c r="C28" s="547"/>
      <c r="D28" s="547"/>
      <c r="E28" s="547"/>
      <c r="F28" s="547"/>
      <c r="G28" s="37"/>
      <c r="H28" s="37"/>
      <c r="I28" s="37"/>
      <c r="J28" s="37"/>
      <c r="K28" s="37"/>
      <c r="L28" s="37"/>
      <c r="M28" s="37"/>
      <c r="N28" s="37"/>
      <c r="O28" s="37"/>
      <c r="P28" s="37"/>
      <c r="Q28" s="37"/>
      <c r="R28" s="37"/>
      <c r="S28" s="37"/>
      <c r="T28" s="37"/>
      <c r="U28" s="37"/>
    </row>
    <row r="29" spans="2:23" ht="15" customHeight="1" x14ac:dyDescent="0.2">
      <c r="B29" s="37"/>
      <c r="C29" s="547"/>
      <c r="D29" s="547"/>
      <c r="E29" s="547"/>
      <c r="F29" s="547"/>
      <c r="G29" s="37"/>
      <c r="H29" s="37"/>
      <c r="I29" s="37"/>
      <c r="J29" s="37"/>
      <c r="K29" s="37"/>
      <c r="L29" s="37"/>
      <c r="M29" s="37"/>
      <c r="N29" s="37"/>
      <c r="O29" s="37"/>
      <c r="P29" s="37"/>
      <c r="Q29" s="37"/>
      <c r="R29" s="37"/>
      <c r="S29" s="37"/>
      <c r="T29" s="37"/>
      <c r="U29" s="37"/>
    </row>
    <row r="30" spans="2:23" ht="15" customHeight="1" x14ac:dyDescent="0.2">
      <c r="B30" s="37"/>
      <c r="C30" s="547"/>
      <c r="D30" s="547"/>
      <c r="E30" s="547"/>
      <c r="F30" s="547"/>
      <c r="G30" s="37"/>
      <c r="H30" s="37"/>
      <c r="I30" s="37"/>
      <c r="J30" s="37"/>
      <c r="K30" s="37"/>
      <c r="L30" s="37"/>
      <c r="M30" s="37"/>
      <c r="N30" s="37"/>
      <c r="O30" s="37"/>
      <c r="P30" s="37"/>
      <c r="Q30" s="37"/>
      <c r="R30" s="37"/>
      <c r="S30" s="37"/>
      <c r="T30" s="37"/>
      <c r="U30" s="37"/>
    </row>
    <row r="31" spans="2:23" ht="15" customHeight="1" x14ac:dyDescent="0.2">
      <c r="B31" s="37"/>
      <c r="C31" s="547"/>
      <c r="D31" s="547"/>
      <c r="E31" s="547"/>
      <c r="F31" s="547"/>
      <c r="G31" s="37"/>
      <c r="H31" s="37"/>
      <c r="I31" s="37"/>
      <c r="J31" s="37"/>
      <c r="K31" s="37"/>
      <c r="L31" s="37"/>
      <c r="M31" s="37"/>
      <c r="N31" s="37"/>
      <c r="O31" s="37"/>
      <c r="P31" s="37"/>
      <c r="Q31" s="37"/>
      <c r="R31" s="37"/>
      <c r="S31" s="37"/>
      <c r="T31" s="37"/>
      <c r="U31" s="37"/>
    </row>
    <row r="32" spans="2:23" ht="15" customHeight="1" x14ac:dyDescent="0.2">
      <c r="B32" s="37"/>
      <c r="C32" s="547"/>
      <c r="D32" s="547"/>
      <c r="E32" s="547"/>
      <c r="F32" s="547"/>
      <c r="G32" s="37"/>
      <c r="H32" s="37"/>
      <c r="I32" s="37"/>
      <c r="J32" s="37"/>
      <c r="K32" s="37"/>
      <c r="L32" s="37"/>
      <c r="M32" s="37"/>
      <c r="N32" s="37"/>
      <c r="O32" s="37"/>
      <c r="P32" s="37"/>
      <c r="Q32" s="37"/>
      <c r="R32" s="37"/>
      <c r="S32" s="37"/>
      <c r="T32" s="37"/>
      <c r="U32" s="37"/>
    </row>
    <row r="33" spans="2:21" ht="15" customHeight="1" x14ac:dyDescent="0.2">
      <c r="B33" s="37"/>
      <c r="C33" s="547"/>
      <c r="D33" s="547"/>
      <c r="E33" s="547"/>
      <c r="F33" s="547"/>
      <c r="G33" s="37"/>
      <c r="H33" s="37"/>
      <c r="I33" s="37"/>
      <c r="J33" s="37"/>
      <c r="K33" s="37"/>
      <c r="L33" s="37"/>
      <c r="M33" s="37"/>
      <c r="N33" s="37"/>
      <c r="O33" s="37"/>
      <c r="P33" s="37"/>
      <c r="Q33" s="37"/>
      <c r="R33" s="37"/>
      <c r="S33" s="37"/>
      <c r="T33" s="37"/>
      <c r="U33" s="37"/>
    </row>
    <row r="34" spans="2:21" ht="15" customHeight="1" x14ac:dyDescent="0.2">
      <c r="B34" s="37"/>
      <c r="C34" s="547"/>
      <c r="D34" s="547"/>
      <c r="E34" s="547"/>
      <c r="F34" s="547"/>
      <c r="G34" s="37"/>
      <c r="H34" s="37"/>
      <c r="I34" s="37"/>
      <c r="J34" s="37"/>
      <c r="K34" s="37"/>
      <c r="L34" s="37"/>
      <c r="M34" s="37"/>
      <c r="N34" s="37"/>
      <c r="O34" s="37"/>
      <c r="P34" s="37"/>
      <c r="Q34" s="37"/>
      <c r="R34" s="37"/>
      <c r="S34" s="37"/>
      <c r="T34" s="37"/>
      <c r="U34" s="37"/>
    </row>
    <row r="35" spans="2:21" ht="15" customHeight="1" x14ac:dyDescent="0.2">
      <c r="B35" s="37"/>
      <c r="C35" s="547"/>
      <c r="D35" s="547"/>
      <c r="E35" s="547"/>
      <c r="F35" s="547"/>
      <c r="G35" s="37"/>
      <c r="H35" s="37"/>
      <c r="I35" s="37"/>
      <c r="J35" s="37"/>
      <c r="K35" s="37"/>
      <c r="L35" s="37"/>
      <c r="M35" s="37"/>
      <c r="N35" s="37"/>
      <c r="O35" s="37"/>
      <c r="P35" s="37"/>
      <c r="Q35" s="37"/>
      <c r="R35" s="37"/>
      <c r="S35" s="37"/>
      <c r="T35" s="37"/>
      <c r="U35" s="37"/>
    </row>
    <row r="36" spans="2:21" ht="15" customHeight="1" x14ac:dyDescent="0.2">
      <c r="B36" s="37"/>
      <c r="C36" s="547"/>
      <c r="D36" s="547"/>
      <c r="E36" s="547"/>
      <c r="F36" s="547"/>
      <c r="G36" s="37"/>
      <c r="H36" s="37"/>
      <c r="I36" s="37"/>
      <c r="J36" s="37"/>
      <c r="K36" s="37"/>
      <c r="L36" s="37"/>
      <c r="M36" s="37"/>
      <c r="N36" s="37"/>
      <c r="O36" s="37"/>
      <c r="P36" s="37"/>
      <c r="Q36" s="37"/>
      <c r="R36" s="37"/>
      <c r="S36" s="37"/>
      <c r="T36" s="37"/>
      <c r="U36" s="37"/>
    </row>
    <row r="37" spans="2:21" ht="15" customHeight="1" x14ac:dyDescent="0.2">
      <c r="B37" s="37"/>
      <c r="C37" s="547"/>
      <c r="D37" s="547"/>
      <c r="E37" s="547"/>
      <c r="F37" s="547"/>
      <c r="G37" s="37"/>
      <c r="H37" s="37"/>
      <c r="I37" s="37"/>
      <c r="J37" s="37"/>
      <c r="K37" s="37"/>
      <c r="L37" s="37"/>
      <c r="M37" s="37"/>
      <c r="N37" s="37"/>
      <c r="O37" s="37"/>
      <c r="P37" s="37"/>
      <c r="Q37" s="37"/>
      <c r="R37" s="37"/>
      <c r="S37" s="37"/>
      <c r="T37" s="37"/>
      <c r="U37" s="37"/>
    </row>
    <row r="38" spans="2:21" ht="15" customHeight="1" x14ac:dyDescent="0.2">
      <c r="B38" s="37"/>
      <c r="C38" s="547"/>
      <c r="D38" s="547"/>
      <c r="E38" s="547"/>
      <c r="F38" s="547"/>
      <c r="G38" s="37"/>
      <c r="H38" s="37"/>
      <c r="I38" s="37"/>
      <c r="J38" s="37"/>
      <c r="K38" s="37"/>
      <c r="L38" s="37"/>
      <c r="M38" s="37"/>
      <c r="N38" s="37"/>
      <c r="O38" s="37"/>
      <c r="P38" s="37"/>
      <c r="Q38" s="37"/>
      <c r="R38" s="37"/>
      <c r="S38" s="37"/>
      <c r="T38" s="37"/>
      <c r="U38" s="37"/>
    </row>
    <row r="39" spans="2:21" ht="15" customHeight="1" x14ac:dyDescent="0.2">
      <c r="B39" s="37"/>
      <c r="C39" s="547"/>
      <c r="D39" s="547"/>
      <c r="E39" s="547"/>
      <c r="F39" s="547"/>
      <c r="G39" s="37"/>
      <c r="H39" s="37"/>
      <c r="I39" s="37"/>
      <c r="J39" s="37"/>
      <c r="K39" s="37"/>
      <c r="L39" s="37"/>
      <c r="M39" s="37"/>
      <c r="N39" s="37"/>
      <c r="O39" s="37"/>
      <c r="P39" s="37"/>
      <c r="Q39" s="37"/>
      <c r="R39" s="37"/>
      <c r="S39" s="37"/>
      <c r="T39" s="37"/>
      <c r="U39" s="37"/>
    </row>
    <row r="40" spans="2:21" ht="15" customHeight="1" x14ac:dyDescent="0.2">
      <c r="B40" s="37"/>
      <c r="C40" s="547"/>
      <c r="D40" s="547"/>
      <c r="E40" s="547"/>
      <c r="F40" s="547"/>
      <c r="G40" s="37"/>
      <c r="H40" s="37"/>
      <c r="I40" s="37"/>
      <c r="J40" s="37"/>
      <c r="K40" s="37"/>
      <c r="L40" s="37"/>
      <c r="M40" s="37"/>
      <c r="N40" s="37"/>
      <c r="O40" s="37"/>
      <c r="P40" s="37"/>
      <c r="Q40" s="37"/>
      <c r="R40" s="37"/>
      <c r="S40" s="37"/>
      <c r="T40" s="37"/>
      <c r="U40" s="37"/>
    </row>
    <row r="41" spans="2:21" ht="15" customHeight="1" x14ac:dyDescent="0.2">
      <c r="B41" s="37"/>
      <c r="C41" s="547"/>
      <c r="D41" s="547"/>
      <c r="E41" s="547"/>
      <c r="F41" s="547"/>
      <c r="G41" s="37"/>
      <c r="H41" s="37"/>
      <c r="I41" s="37"/>
      <c r="J41" s="37"/>
      <c r="K41" s="37"/>
      <c r="L41" s="37"/>
      <c r="M41" s="37"/>
      <c r="N41" s="37"/>
      <c r="O41" s="37"/>
      <c r="P41" s="37"/>
      <c r="Q41" s="37"/>
      <c r="R41" s="37"/>
      <c r="S41" s="37"/>
      <c r="T41" s="37"/>
      <c r="U41" s="37"/>
    </row>
    <row r="42" spans="2:21" ht="15" customHeight="1" x14ac:dyDescent="0.2">
      <c r="B42" s="37"/>
      <c r="C42" s="547"/>
      <c r="D42" s="547"/>
      <c r="E42" s="547"/>
      <c r="F42" s="547"/>
      <c r="G42" s="37"/>
      <c r="H42" s="37"/>
      <c r="I42" s="37"/>
      <c r="J42" s="37"/>
      <c r="K42" s="37"/>
      <c r="L42" s="37"/>
      <c r="M42" s="37"/>
      <c r="N42" s="37"/>
      <c r="O42" s="37"/>
      <c r="P42" s="37"/>
      <c r="Q42" s="37"/>
      <c r="R42" s="37"/>
      <c r="S42" s="37"/>
      <c r="T42" s="37"/>
      <c r="U42" s="37"/>
    </row>
    <row r="43" spans="2:21" ht="15" customHeight="1" x14ac:dyDescent="0.2">
      <c r="B43" s="37"/>
      <c r="C43" s="547"/>
      <c r="D43" s="547"/>
      <c r="E43" s="547"/>
      <c r="F43" s="547"/>
      <c r="G43" s="37"/>
      <c r="H43" s="37"/>
      <c r="I43" s="37"/>
      <c r="J43" s="37"/>
      <c r="K43" s="37"/>
      <c r="L43" s="37"/>
      <c r="M43" s="37"/>
      <c r="N43" s="37"/>
      <c r="O43" s="37"/>
      <c r="P43" s="37"/>
      <c r="Q43" s="37"/>
      <c r="R43" s="37"/>
      <c r="S43" s="37"/>
      <c r="T43" s="37"/>
      <c r="U43" s="37"/>
    </row>
    <row r="44" spans="2:21" ht="15" customHeight="1" x14ac:dyDescent="0.2">
      <c r="B44" s="37"/>
      <c r="C44" s="547"/>
      <c r="D44" s="547"/>
      <c r="E44" s="547"/>
      <c r="F44" s="547"/>
      <c r="G44" s="37"/>
      <c r="H44" s="37"/>
      <c r="I44" s="37"/>
      <c r="J44" s="37"/>
      <c r="K44" s="37"/>
      <c r="L44" s="37"/>
      <c r="M44" s="37"/>
      <c r="N44" s="37"/>
      <c r="O44" s="37"/>
      <c r="P44" s="37"/>
      <c r="Q44" s="37"/>
      <c r="R44" s="37"/>
      <c r="S44" s="37"/>
      <c r="T44" s="37"/>
      <c r="U44" s="37"/>
    </row>
    <row r="45" spans="2:21" ht="15" customHeight="1" x14ac:dyDescent="0.2">
      <c r="B45" s="37"/>
      <c r="C45" s="547"/>
      <c r="D45" s="547"/>
      <c r="E45" s="547"/>
      <c r="F45" s="547"/>
      <c r="G45" s="37"/>
      <c r="H45" s="37"/>
      <c r="I45" s="37"/>
      <c r="J45" s="37"/>
      <c r="K45" s="37"/>
      <c r="L45" s="37"/>
      <c r="M45" s="37"/>
      <c r="N45" s="37"/>
      <c r="O45" s="37"/>
      <c r="P45" s="37"/>
      <c r="Q45" s="37"/>
      <c r="R45" s="37"/>
      <c r="S45" s="37"/>
      <c r="T45" s="37"/>
      <c r="U45" s="37"/>
    </row>
    <row r="46" spans="2:21" ht="15" customHeight="1" x14ac:dyDescent="0.2">
      <c r="B46" s="37"/>
      <c r="C46" s="547"/>
      <c r="D46" s="547"/>
      <c r="E46" s="547"/>
      <c r="F46" s="547"/>
      <c r="G46" s="37"/>
      <c r="H46" s="37"/>
      <c r="I46" s="37"/>
      <c r="J46" s="37"/>
      <c r="K46" s="37"/>
      <c r="L46" s="37"/>
      <c r="M46" s="37"/>
      <c r="N46" s="37"/>
      <c r="O46" s="37"/>
      <c r="P46" s="37"/>
      <c r="Q46" s="37"/>
      <c r="R46" s="37"/>
      <c r="S46" s="37"/>
      <c r="T46" s="37"/>
      <c r="U46" s="37"/>
    </row>
    <row r="47" spans="2:21" ht="15" customHeight="1" x14ac:dyDescent="0.2">
      <c r="B47" s="37"/>
      <c r="C47" s="547"/>
      <c r="D47" s="547"/>
      <c r="E47" s="547"/>
      <c r="F47" s="547"/>
      <c r="G47" s="37"/>
      <c r="H47" s="37"/>
      <c r="I47" s="37"/>
      <c r="J47" s="37"/>
      <c r="K47" s="37"/>
      <c r="L47" s="37"/>
      <c r="M47" s="37"/>
      <c r="N47" s="37"/>
      <c r="O47" s="37"/>
      <c r="P47" s="37"/>
      <c r="Q47" s="37"/>
      <c r="R47" s="37"/>
      <c r="S47" s="37"/>
      <c r="T47" s="37"/>
      <c r="U47" s="37"/>
    </row>
    <row r="48" spans="2:21" ht="15" customHeight="1" x14ac:dyDescent="0.2">
      <c r="B48" s="37"/>
      <c r="C48" s="547"/>
      <c r="D48" s="547"/>
      <c r="E48" s="547"/>
      <c r="F48" s="547"/>
      <c r="G48" s="37"/>
      <c r="H48" s="37"/>
      <c r="I48" s="37"/>
      <c r="J48" s="37"/>
      <c r="K48" s="37"/>
      <c r="L48" s="37"/>
      <c r="M48" s="37"/>
      <c r="N48" s="37"/>
      <c r="O48" s="37"/>
      <c r="P48" s="37"/>
      <c r="Q48" s="37"/>
      <c r="R48" s="37"/>
      <c r="S48" s="37"/>
      <c r="T48" s="37"/>
      <c r="U48" s="37"/>
    </row>
    <row r="49" spans="1:48" ht="33.75" customHeight="1" x14ac:dyDescent="0.2">
      <c r="B49" s="37"/>
      <c r="C49" s="547"/>
      <c r="D49" s="547"/>
      <c r="E49" s="547"/>
      <c r="F49" s="547"/>
      <c r="G49" s="37"/>
      <c r="H49" s="37"/>
      <c r="I49" s="37"/>
      <c r="J49" s="37"/>
      <c r="K49" s="37"/>
      <c r="L49" s="37"/>
      <c r="M49" s="37"/>
      <c r="N49" s="37"/>
      <c r="O49" s="37"/>
      <c r="P49" s="37"/>
      <c r="Q49" s="37"/>
      <c r="R49" s="37"/>
      <c r="S49" s="37"/>
      <c r="T49" s="37"/>
      <c r="U49" s="37"/>
    </row>
    <row r="50" spans="1:48" x14ac:dyDescent="0.2">
      <c r="B50" s="87"/>
      <c r="C50" s="546" t="s">
        <v>548</v>
      </c>
      <c r="D50" s="546"/>
      <c r="E50" s="546"/>
      <c r="F50" s="546"/>
      <c r="G50" s="546"/>
      <c r="I50" s="37"/>
      <c r="J50" s="37"/>
      <c r="K50" s="37"/>
      <c r="L50" s="37"/>
      <c r="M50" s="37"/>
      <c r="N50" s="37"/>
      <c r="O50" s="37"/>
      <c r="P50" s="37"/>
      <c r="Q50" s="37"/>
      <c r="R50" s="37"/>
      <c r="S50" s="37"/>
      <c r="T50" s="37"/>
      <c r="U50" s="37"/>
    </row>
    <row r="51" spans="1:48" ht="14.1" customHeight="1" x14ac:dyDescent="0.2">
      <c r="A51" s="88"/>
      <c r="B51" s="88"/>
      <c r="C51" s="89"/>
      <c r="D51" s="88"/>
      <c r="I51" s="37"/>
      <c r="J51" s="37"/>
      <c r="K51" s="37"/>
      <c r="L51" s="37"/>
      <c r="M51" s="37"/>
      <c r="N51" s="37"/>
      <c r="O51" s="37"/>
      <c r="P51" s="37"/>
      <c r="Q51" s="37"/>
      <c r="R51" s="37"/>
      <c r="S51" s="37"/>
      <c r="T51" s="37"/>
      <c r="U51" s="37"/>
    </row>
    <row r="52" spans="1:48" ht="6.95" customHeight="1" x14ac:dyDescent="0.2">
      <c r="A52" s="88"/>
      <c r="B52" s="88"/>
      <c r="C52" s="89"/>
      <c r="D52" s="88"/>
    </row>
    <row r="53" spans="1:48" ht="78.75" customHeight="1" x14ac:dyDescent="0.2">
      <c r="A53" s="88"/>
      <c r="B53" s="90"/>
      <c r="C53" s="407"/>
      <c r="D53" s="408" t="s">
        <v>554</v>
      </c>
      <c r="E53" s="88"/>
      <c r="H53" s="406"/>
    </row>
    <row r="54" spans="1:48" ht="77.099999999999994" customHeight="1" x14ac:dyDescent="0.2">
      <c r="A54" s="88"/>
      <c r="B54" s="91"/>
      <c r="C54" s="545"/>
      <c r="D54" s="545"/>
      <c r="E54" s="88"/>
    </row>
    <row r="55" spans="1:48" x14ac:dyDescent="0.2">
      <c r="C55" s="16"/>
      <c r="AR55" s="23" t="s">
        <v>275</v>
      </c>
    </row>
    <row r="56" spans="1:48" x14ac:dyDescent="0.2">
      <c r="B56" s="87"/>
      <c r="C56" s="92"/>
      <c r="AR56" s="23" t="s">
        <v>276</v>
      </c>
    </row>
    <row r="57" spans="1:48" x14ac:dyDescent="0.2">
      <c r="C57" s="92"/>
    </row>
    <row r="58" spans="1:48" x14ac:dyDescent="0.2">
      <c r="C58" s="87"/>
      <c r="AR58" s="23" t="s">
        <v>277</v>
      </c>
      <c r="AV58" s="93"/>
    </row>
    <row r="59" spans="1:48" x14ac:dyDescent="0.2">
      <c r="B59" s="92"/>
      <c r="C59" s="16"/>
    </row>
    <row r="60" spans="1:48" x14ac:dyDescent="0.2">
      <c r="B60" s="92"/>
      <c r="C60" s="16"/>
      <c r="AR60" s="23" t="s">
        <v>280</v>
      </c>
    </row>
    <row r="61" spans="1:48" x14ac:dyDescent="0.2">
      <c r="C61" s="87"/>
      <c r="AR61" s="23" t="s">
        <v>278</v>
      </c>
    </row>
    <row r="62" spans="1:48" x14ac:dyDescent="0.2">
      <c r="AR62" s="23" t="s">
        <v>279</v>
      </c>
    </row>
  </sheetData>
  <sheetProtection algorithmName="SHA-512" hashValue="N9aZEbOhMIfZK5ggSYlnRvZi7CfxoFXC/PXuv/UMxxyEErIWrDQECkeHrusM/O24U71lSApalLEfAEoh6hoVvw==" saltValue="QxFcOS9nyFgJMeilrCXafw==" spinCount="100000" sheet="1" objects="1" scenarios="1"/>
  <mergeCells count="3">
    <mergeCell ref="C54:D54"/>
    <mergeCell ref="C50:G50"/>
    <mergeCell ref="C3:F49"/>
  </mergeCells>
  <hyperlinks>
    <hyperlink ref="C50:D50" r:id="rId1" display="For more information, see our annual sustainability report" xr:uid="{27631FC4-9209-4C24-8CEF-325B9D997EB2}"/>
  </hyperlinks>
  <pageMargins left="0.7" right="0.7" top="0.75" bottom="0.75" header="0.3" footer="0.3"/>
  <headerFooter>
    <oddFooter>&amp;C_x000D_&amp;1#&amp;"Calibri"&amp;8&amp;K000000 eingeschränkt/restricted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EACC3-6FEB-4314-97F0-C2C9C4C60CEF}">
  <sheetPr codeName="Tabelle2"/>
  <dimension ref="A1:H54"/>
  <sheetViews>
    <sheetView showGridLines="0" tabSelected="1" zoomScaleNormal="100" workbookViewId="0">
      <pane ySplit="1" topLeftCell="A2" activePane="bottomLeft" state="frozen"/>
      <selection pane="bottomLeft" activeCell="K19" sqref="K19"/>
    </sheetView>
  </sheetViews>
  <sheetFormatPr baseColWidth="10" defaultColWidth="8.85546875" defaultRowHeight="14.25" x14ac:dyDescent="0.2"/>
  <cols>
    <col min="1" max="1" width="8.85546875" style="23"/>
    <col min="2" max="2" width="62.5703125" style="93" customWidth="1"/>
    <col min="3" max="3" width="14.42578125" style="93" customWidth="1"/>
    <col min="4" max="5" width="14.5703125" style="93" customWidth="1"/>
    <col min="6" max="6" width="14.42578125" style="93" customWidth="1"/>
    <col min="7" max="7" width="16.140625" style="93" customWidth="1"/>
    <col min="8" max="8" width="16.5703125" style="93" customWidth="1"/>
    <col min="9" max="16384" width="8.85546875" style="23"/>
  </cols>
  <sheetData>
    <row r="1" spans="2:8" ht="99.95" customHeight="1" x14ac:dyDescent="0.25">
      <c r="B1" s="94" t="s">
        <v>1</v>
      </c>
      <c r="C1" s="94"/>
      <c r="D1" s="94"/>
      <c r="E1" s="94"/>
      <c r="F1" s="94"/>
      <c r="G1" s="94"/>
      <c r="H1" s="94"/>
    </row>
    <row r="3" spans="2:8" ht="33" customHeight="1" x14ac:dyDescent="0.2">
      <c r="B3" s="549" t="s">
        <v>121</v>
      </c>
      <c r="C3" s="551" t="s">
        <v>100</v>
      </c>
      <c r="D3" s="551" t="s">
        <v>101</v>
      </c>
      <c r="E3" s="551" t="s">
        <v>102</v>
      </c>
      <c r="F3" s="551" t="s">
        <v>103</v>
      </c>
      <c r="G3" s="553" t="s">
        <v>104</v>
      </c>
      <c r="H3" s="554"/>
    </row>
    <row r="4" spans="2:8" x14ac:dyDescent="0.2">
      <c r="B4" s="550"/>
      <c r="C4" s="552"/>
      <c r="D4" s="552"/>
      <c r="E4" s="552"/>
      <c r="F4" s="552"/>
      <c r="G4" s="95">
        <v>2024</v>
      </c>
      <c r="H4" s="96">
        <v>2023</v>
      </c>
    </row>
    <row r="5" spans="2:8" ht="15.95" customHeight="1" x14ac:dyDescent="0.2">
      <c r="B5" s="46" t="s">
        <v>105</v>
      </c>
      <c r="C5" s="409">
        <v>872133</v>
      </c>
      <c r="D5" s="409">
        <v>214</v>
      </c>
      <c r="E5" s="409">
        <v>48506</v>
      </c>
      <c r="F5" s="410">
        <v>44151</v>
      </c>
      <c r="G5" s="411">
        <v>965004</v>
      </c>
      <c r="H5" s="412">
        <v>872842</v>
      </c>
    </row>
    <row r="6" spans="2:8" ht="15.95" customHeight="1" x14ac:dyDescent="0.2">
      <c r="B6" s="360" t="s">
        <v>106</v>
      </c>
      <c r="C6" s="413">
        <v>-769921</v>
      </c>
      <c r="D6" s="413">
        <v>-1</v>
      </c>
      <c r="E6" s="413">
        <v>-37137</v>
      </c>
      <c r="F6" s="414">
        <v>-23948</v>
      </c>
      <c r="G6" s="411">
        <v>-831006</v>
      </c>
      <c r="H6" s="412">
        <v>-749094</v>
      </c>
    </row>
    <row r="7" spans="2:8" x14ac:dyDescent="0.2">
      <c r="B7" s="532" t="s">
        <v>107</v>
      </c>
      <c r="C7" s="415">
        <f t="shared" ref="C7:H7" si="0">SUM(C5:C6)</f>
        <v>102212</v>
      </c>
      <c r="D7" s="415">
        <f t="shared" si="0"/>
        <v>213</v>
      </c>
      <c r="E7" s="415">
        <f t="shared" si="0"/>
        <v>11369</v>
      </c>
      <c r="F7" s="415">
        <f t="shared" si="0"/>
        <v>20203</v>
      </c>
      <c r="G7" s="416">
        <f t="shared" si="0"/>
        <v>133998</v>
      </c>
      <c r="H7" s="417">
        <f t="shared" si="0"/>
        <v>123748</v>
      </c>
    </row>
    <row r="8" spans="2:8" x14ac:dyDescent="0.2">
      <c r="B8" s="46" t="s">
        <v>108</v>
      </c>
      <c r="C8" s="409">
        <v>18749</v>
      </c>
      <c r="D8" s="409">
        <v>44598</v>
      </c>
      <c r="E8" s="409">
        <v>6977</v>
      </c>
      <c r="F8" s="410">
        <v>2090</v>
      </c>
      <c r="G8" s="418">
        <v>72415</v>
      </c>
      <c r="H8" s="419">
        <v>67480</v>
      </c>
    </row>
    <row r="9" spans="2:8" x14ac:dyDescent="0.2">
      <c r="B9" s="360" t="s">
        <v>109</v>
      </c>
      <c r="C9" s="413">
        <v>-19644</v>
      </c>
      <c r="D9" s="413">
        <v>-1184</v>
      </c>
      <c r="E9" s="413">
        <v>-2701</v>
      </c>
      <c r="F9" s="414">
        <v>-694</v>
      </c>
      <c r="G9" s="411">
        <v>-24223</v>
      </c>
      <c r="H9" s="412">
        <v>-24273</v>
      </c>
    </row>
    <row r="10" spans="2:8" x14ac:dyDescent="0.2">
      <c r="B10" s="532" t="s">
        <v>110</v>
      </c>
      <c r="C10" s="415">
        <f t="shared" ref="C10:H10" si="1">SUM(C8:C9)</f>
        <v>-895</v>
      </c>
      <c r="D10" s="415">
        <f t="shared" si="1"/>
        <v>43414</v>
      </c>
      <c r="E10" s="415">
        <f t="shared" si="1"/>
        <v>4276</v>
      </c>
      <c r="F10" s="415">
        <f t="shared" si="1"/>
        <v>1396</v>
      </c>
      <c r="G10" s="416">
        <f t="shared" si="1"/>
        <v>48192</v>
      </c>
      <c r="H10" s="417">
        <f t="shared" si="1"/>
        <v>43207</v>
      </c>
    </row>
    <row r="11" spans="2:8" x14ac:dyDescent="0.2">
      <c r="B11" s="46" t="s">
        <v>111</v>
      </c>
      <c r="C11" s="409">
        <v>-355</v>
      </c>
      <c r="D11" s="409" t="s">
        <v>3</v>
      </c>
      <c r="E11" s="409">
        <v>66</v>
      </c>
      <c r="F11" s="410">
        <v>9</v>
      </c>
      <c r="G11" s="418">
        <v>-280</v>
      </c>
      <c r="H11" s="419">
        <v>682</v>
      </c>
    </row>
    <row r="12" spans="2:8" ht="29.1" customHeight="1" x14ac:dyDescent="0.2">
      <c r="B12" s="360" t="s">
        <v>112</v>
      </c>
      <c r="C12" s="413">
        <v>200</v>
      </c>
      <c r="D12" s="413">
        <v>-3</v>
      </c>
      <c r="E12" s="413">
        <v>-1</v>
      </c>
      <c r="F12" s="414">
        <v>148</v>
      </c>
      <c r="G12" s="411">
        <v>343</v>
      </c>
      <c r="H12" s="412">
        <v>-1016</v>
      </c>
    </row>
    <row r="13" spans="2:8" ht="27" customHeight="1" x14ac:dyDescent="0.2">
      <c r="B13" s="360" t="s">
        <v>113</v>
      </c>
      <c r="C13" s="413">
        <v>-3</v>
      </c>
      <c r="D13" s="413" t="s">
        <v>3</v>
      </c>
      <c r="E13" s="413" t="s">
        <v>3</v>
      </c>
      <c r="F13" s="414">
        <v>-1</v>
      </c>
      <c r="G13" s="411">
        <v>-4</v>
      </c>
      <c r="H13" s="412">
        <v>-3</v>
      </c>
    </row>
    <row r="14" spans="2:8" ht="28.5" x14ac:dyDescent="0.2">
      <c r="B14" s="360" t="s">
        <v>114</v>
      </c>
      <c r="C14" s="413" t="s">
        <v>3</v>
      </c>
      <c r="D14" s="413">
        <v>2699</v>
      </c>
      <c r="E14" s="413" t="s">
        <v>3</v>
      </c>
      <c r="F14" s="414">
        <v>660</v>
      </c>
      <c r="G14" s="411">
        <v>3359</v>
      </c>
      <c r="H14" s="412">
        <v>2569</v>
      </c>
    </row>
    <row r="15" spans="2:8" ht="28.5" x14ac:dyDescent="0.2">
      <c r="B15" s="360" t="s">
        <v>115</v>
      </c>
      <c r="C15" s="413" t="s">
        <v>3</v>
      </c>
      <c r="D15" s="413">
        <v>2011</v>
      </c>
      <c r="E15" s="413" t="s">
        <v>3</v>
      </c>
      <c r="F15" s="414">
        <v>3539</v>
      </c>
      <c r="G15" s="411">
        <v>5550</v>
      </c>
      <c r="H15" s="412">
        <v>11137</v>
      </c>
    </row>
    <row r="16" spans="2:8" x14ac:dyDescent="0.2">
      <c r="B16" s="360" t="s">
        <v>116</v>
      </c>
      <c r="C16" s="413">
        <v>-67285</v>
      </c>
      <c r="D16" s="413">
        <v>-28980</v>
      </c>
      <c r="E16" s="413">
        <v>-8809</v>
      </c>
      <c r="F16" s="414">
        <v>-6548</v>
      </c>
      <c r="G16" s="411">
        <v>-111621</v>
      </c>
      <c r="H16" s="412">
        <v>-104615</v>
      </c>
    </row>
    <row r="17" spans="2:8" x14ac:dyDescent="0.2">
      <c r="B17" s="360" t="s">
        <v>117</v>
      </c>
      <c r="C17" s="413">
        <v>-1649</v>
      </c>
      <c r="D17" s="413">
        <v>238</v>
      </c>
      <c r="E17" s="413">
        <v>1218</v>
      </c>
      <c r="F17" s="414">
        <v>6473</v>
      </c>
      <c r="G17" s="411">
        <v>6281</v>
      </c>
      <c r="H17" s="412">
        <v>5164</v>
      </c>
    </row>
    <row r="18" spans="2:8" x14ac:dyDescent="0.2">
      <c r="B18" s="532" t="s">
        <v>118</v>
      </c>
      <c r="C18" s="415">
        <f t="shared" ref="C18:H18" si="2">SUM(C7,C10,C11:C17)</f>
        <v>32225</v>
      </c>
      <c r="D18" s="415">
        <f t="shared" si="2"/>
        <v>19592</v>
      </c>
      <c r="E18" s="415">
        <f t="shared" si="2"/>
        <v>8119</v>
      </c>
      <c r="F18" s="415">
        <f t="shared" si="2"/>
        <v>25879</v>
      </c>
      <c r="G18" s="416">
        <f t="shared" si="2"/>
        <v>85818</v>
      </c>
      <c r="H18" s="417">
        <f t="shared" si="2"/>
        <v>80873</v>
      </c>
    </row>
    <row r="19" spans="2:8" x14ac:dyDescent="0.2">
      <c r="B19" s="360" t="s">
        <v>119</v>
      </c>
      <c r="C19" s="413">
        <v>32598713</v>
      </c>
      <c r="D19" s="413">
        <v>80064</v>
      </c>
      <c r="E19" s="413">
        <v>1259180</v>
      </c>
      <c r="F19" s="414">
        <v>691144</v>
      </c>
      <c r="G19" s="411">
        <v>34629102</v>
      </c>
      <c r="H19" s="412">
        <v>35042931</v>
      </c>
    </row>
    <row r="20" spans="2:8" x14ac:dyDescent="0.2">
      <c r="B20" s="47" t="s">
        <v>120</v>
      </c>
      <c r="C20" s="420">
        <v>31808130</v>
      </c>
      <c r="D20" s="420">
        <v>26150</v>
      </c>
      <c r="E20" s="420">
        <v>1176274</v>
      </c>
      <c r="F20" s="421">
        <v>677302</v>
      </c>
      <c r="G20" s="422">
        <v>33687855</v>
      </c>
      <c r="H20" s="423">
        <v>34120985</v>
      </c>
    </row>
    <row r="21" spans="2:8" x14ac:dyDescent="0.2">
      <c r="B21" s="99"/>
      <c r="C21" s="100"/>
      <c r="D21" s="100"/>
      <c r="E21" s="100"/>
      <c r="F21" s="101"/>
      <c r="G21" s="101"/>
      <c r="H21" s="101"/>
    </row>
    <row r="22" spans="2:8" x14ac:dyDescent="0.2">
      <c r="B22" s="11"/>
      <c r="C22" s="100"/>
      <c r="D22" s="100"/>
      <c r="E22" s="100"/>
      <c r="F22" s="101"/>
      <c r="G22" s="101"/>
      <c r="H22" s="101"/>
    </row>
    <row r="23" spans="2:8" x14ac:dyDescent="0.2">
      <c r="B23" s="23"/>
      <c r="C23" s="100"/>
      <c r="D23" s="100"/>
      <c r="E23" s="100"/>
      <c r="F23" s="101"/>
      <c r="G23" s="101"/>
      <c r="H23" s="101"/>
    </row>
    <row r="24" spans="2:8" x14ac:dyDescent="0.2">
      <c r="B24" s="555"/>
      <c r="C24" s="555"/>
      <c r="D24" s="555"/>
      <c r="E24" s="100"/>
      <c r="F24" s="101"/>
      <c r="G24" s="101"/>
      <c r="H24" s="101"/>
    </row>
    <row r="25" spans="2:8" ht="22.5" customHeight="1" x14ac:dyDescent="0.2">
      <c r="B25" s="533" t="s">
        <v>549</v>
      </c>
      <c r="C25" s="102"/>
      <c r="D25" s="100"/>
      <c r="E25" s="100"/>
      <c r="F25" s="101"/>
      <c r="G25" s="101"/>
      <c r="H25" s="101"/>
    </row>
    <row r="26" spans="2:8" x14ac:dyDescent="0.2">
      <c r="B26" s="23"/>
      <c r="C26" s="100"/>
      <c r="D26" s="100"/>
      <c r="E26" s="100"/>
      <c r="F26" s="101"/>
      <c r="G26" s="101"/>
      <c r="H26" s="101"/>
    </row>
    <row r="27" spans="2:8" x14ac:dyDescent="0.2">
      <c r="B27" s="11"/>
      <c r="C27" s="100"/>
      <c r="D27" s="100"/>
      <c r="E27" s="100"/>
      <c r="F27" s="101"/>
      <c r="G27" s="101"/>
      <c r="H27" s="101"/>
    </row>
    <row r="28" spans="2:8" x14ac:dyDescent="0.2">
      <c r="B28" s="11"/>
      <c r="C28" s="100"/>
      <c r="D28" s="100"/>
      <c r="E28" s="100"/>
      <c r="F28" s="101"/>
      <c r="G28" s="101"/>
      <c r="H28" s="101"/>
    </row>
    <row r="29" spans="2:8" x14ac:dyDescent="0.2">
      <c r="B29" s="11"/>
      <c r="C29" s="100"/>
      <c r="D29" s="100"/>
      <c r="E29" s="100"/>
      <c r="F29" s="101"/>
      <c r="G29" s="101"/>
      <c r="H29" s="101"/>
    </row>
    <row r="30" spans="2:8" x14ac:dyDescent="0.2">
      <c r="B30" s="103"/>
      <c r="C30" s="100"/>
      <c r="D30" s="100"/>
      <c r="E30" s="100"/>
      <c r="F30" s="101"/>
      <c r="G30" s="101"/>
      <c r="H30" s="101"/>
    </row>
    <row r="31" spans="2:8" x14ac:dyDescent="0.2">
      <c r="B31" s="548"/>
      <c r="C31" s="100"/>
      <c r="D31" s="100"/>
      <c r="E31" s="100"/>
      <c r="F31" s="101"/>
      <c r="G31" s="101"/>
      <c r="H31" s="101"/>
    </row>
    <row r="32" spans="2:8" x14ac:dyDescent="0.2">
      <c r="B32" s="548"/>
      <c r="C32" s="100"/>
      <c r="D32" s="100"/>
      <c r="E32" s="100"/>
      <c r="F32" s="101"/>
      <c r="G32" s="101"/>
      <c r="H32" s="101"/>
    </row>
    <row r="33" spans="2:8" x14ac:dyDescent="0.2">
      <c r="B33" s="548"/>
      <c r="C33" s="100"/>
      <c r="D33" s="100"/>
      <c r="E33" s="100"/>
      <c r="F33" s="101"/>
      <c r="G33" s="101"/>
      <c r="H33" s="101"/>
    </row>
    <row r="34" spans="2:8" x14ac:dyDescent="0.2">
      <c r="B34" s="11"/>
      <c r="C34" s="100"/>
      <c r="D34" s="100"/>
      <c r="E34" s="100"/>
      <c r="F34" s="101"/>
      <c r="G34" s="101"/>
      <c r="H34" s="101"/>
    </row>
    <row r="35" spans="2:8" x14ac:dyDescent="0.2">
      <c r="B35" s="11"/>
      <c r="C35" s="100"/>
      <c r="D35" s="100"/>
      <c r="E35" s="100"/>
      <c r="F35" s="101"/>
      <c r="G35" s="101"/>
      <c r="H35" s="101"/>
    </row>
    <row r="36" spans="2:8" x14ac:dyDescent="0.2">
      <c r="B36" s="11"/>
      <c r="C36" s="100"/>
      <c r="D36" s="100"/>
      <c r="E36" s="100"/>
      <c r="F36" s="101"/>
      <c r="G36" s="101"/>
      <c r="H36" s="101"/>
    </row>
    <row r="37" spans="2:8" x14ac:dyDescent="0.2">
      <c r="B37" s="11"/>
      <c r="C37" s="104"/>
      <c r="D37" s="104"/>
      <c r="E37" s="104"/>
      <c r="F37" s="105"/>
      <c r="G37" s="105"/>
      <c r="H37" s="105"/>
    </row>
    <row r="38" spans="2:8" x14ac:dyDescent="0.2">
      <c r="B38" s="106"/>
      <c r="C38" s="104"/>
      <c r="D38" s="104"/>
      <c r="E38" s="104"/>
      <c r="F38" s="104"/>
      <c r="G38" s="104"/>
      <c r="H38" s="104"/>
    </row>
    <row r="39" spans="2:8" x14ac:dyDescent="0.2">
      <c r="B39" s="106"/>
      <c r="C39" s="107"/>
      <c r="D39" s="107"/>
      <c r="E39" s="107"/>
      <c r="F39" s="107"/>
      <c r="G39" s="107"/>
      <c r="H39" s="107"/>
    </row>
    <row r="40" spans="2:8" x14ac:dyDescent="0.2">
      <c r="B40" s="106"/>
      <c r="C40" s="107"/>
      <c r="D40" s="107"/>
      <c r="E40" s="107"/>
      <c r="F40" s="107"/>
      <c r="G40" s="107"/>
      <c r="H40" s="107"/>
    </row>
    <row r="41" spans="2:8" x14ac:dyDescent="0.2">
      <c r="B41" s="106"/>
      <c r="C41" s="107"/>
      <c r="D41" s="107"/>
      <c r="E41" s="107"/>
      <c r="F41" s="107"/>
      <c r="G41" s="107"/>
      <c r="H41" s="107"/>
    </row>
    <row r="42" spans="2:8" x14ac:dyDescent="0.2">
      <c r="B42" s="106"/>
      <c r="C42" s="107"/>
      <c r="D42" s="107"/>
      <c r="E42" s="107"/>
      <c r="F42" s="107"/>
      <c r="G42" s="107"/>
      <c r="H42" s="107"/>
    </row>
    <row r="43" spans="2:8" x14ac:dyDescent="0.2">
      <c r="B43" s="106"/>
      <c r="C43" s="107"/>
      <c r="D43" s="107"/>
      <c r="E43" s="107"/>
      <c r="F43" s="107"/>
      <c r="G43" s="107"/>
      <c r="H43" s="107"/>
    </row>
    <row r="44" spans="2:8" x14ac:dyDescent="0.2">
      <c r="B44" s="106"/>
      <c r="C44" s="107"/>
      <c r="D44" s="107"/>
      <c r="E44" s="107"/>
      <c r="F44" s="107"/>
      <c r="G44" s="107"/>
      <c r="H44" s="107"/>
    </row>
    <row r="45" spans="2:8" x14ac:dyDescent="0.2">
      <c r="C45" s="107"/>
      <c r="D45" s="107"/>
      <c r="E45" s="107"/>
      <c r="F45" s="107"/>
      <c r="G45" s="107"/>
      <c r="H45" s="107"/>
    </row>
    <row r="48" spans="2:8" x14ac:dyDescent="0.2">
      <c r="C48" s="108"/>
      <c r="D48" s="108"/>
      <c r="E48" s="108"/>
      <c r="F48" s="108"/>
      <c r="G48" s="108"/>
      <c r="H48" s="108"/>
    </row>
    <row r="50" spans="1:8" x14ac:dyDescent="0.2">
      <c r="A50" s="88"/>
      <c r="C50" s="103"/>
      <c r="D50" s="103"/>
      <c r="E50" s="103"/>
      <c r="F50" s="103"/>
      <c r="G50" s="103"/>
      <c r="H50" s="103"/>
    </row>
    <row r="51" spans="1:8" ht="16.5" customHeight="1" x14ac:dyDescent="0.2">
      <c r="A51" s="88"/>
      <c r="C51" s="548"/>
      <c r="D51" s="15"/>
      <c r="E51" s="15"/>
      <c r="F51" s="548"/>
      <c r="G51" s="548"/>
      <c r="H51" s="548"/>
    </row>
    <row r="52" spans="1:8" x14ac:dyDescent="0.2">
      <c r="A52" s="88"/>
      <c r="C52" s="548"/>
      <c r="D52" s="15"/>
      <c r="E52" s="15"/>
      <c r="F52" s="548"/>
      <c r="G52" s="548"/>
      <c r="H52" s="548"/>
    </row>
    <row r="53" spans="1:8" x14ac:dyDescent="0.2">
      <c r="A53" s="88"/>
      <c r="C53" s="548"/>
      <c r="D53" s="15"/>
      <c r="E53" s="15"/>
      <c r="F53" s="548"/>
      <c r="G53" s="548"/>
      <c r="H53" s="548"/>
    </row>
    <row r="54" spans="1:8" x14ac:dyDescent="0.2">
      <c r="A54" s="88"/>
      <c r="B54" s="11"/>
      <c r="C54" s="11"/>
      <c r="D54" s="11"/>
      <c r="E54" s="11"/>
      <c r="F54" s="11"/>
      <c r="G54" s="11"/>
      <c r="H54" s="11"/>
    </row>
  </sheetData>
  <sheetProtection algorithmName="SHA-512" hashValue="veKdxdA7Mzf6cX4xitsWo3BAiN9FHa1J6/IeS7/KZEEyGH+EajYNxYe6CoyWa2QtNoqO+eAg3VuWRaCI3T3NgA==" saltValue="DinaVwCvu/QnGsMEYkwuUQ==" spinCount="100000" sheet="1" objects="1" scenarios="1"/>
  <mergeCells count="12">
    <mergeCell ref="B31:B33"/>
    <mergeCell ref="C51:C53"/>
    <mergeCell ref="F51:F53"/>
    <mergeCell ref="G51:G53"/>
    <mergeCell ref="B3:B4"/>
    <mergeCell ref="C3:C4"/>
    <mergeCell ref="D3:D4"/>
    <mergeCell ref="E3:E4"/>
    <mergeCell ref="F3:F4"/>
    <mergeCell ref="G3:H3"/>
    <mergeCell ref="H51:H53"/>
    <mergeCell ref="B24:D24"/>
  </mergeCells>
  <hyperlinks>
    <hyperlink ref="B25:C25" r:id="rId1" display="For more information on financial highlights, see our annual financial report" xr:uid="{19859754-F8C2-4FE1-BAAF-5C28ADD7D0AC}"/>
  </hyperlinks>
  <pageMargins left="0.7" right="0.7" top="0.75" bottom="0.75" header="0.3" footer="0.3"/>
  <headerFooter>
    <oddFooter>&amp;C_x000D_&amp;1#&amp;"Calibri"&amp;8&amp;K000000 eingeschränkt/restricted</oddFooter>
  </headerFooter>
  <ignoredErrors>
    <ignoredError sqref="G7:H7"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F7C1-A514-4CDD-8347-506C933A6D5B}">
  <sheetPr codeName="Tabelle3"/>
  <dimension ref="B1:V206"/>
  <sheetViews>
    <sheetView showGridLines="0" zoomScale="80" zoomScaleNormal="80" workbookViewId="0">
      <pane ySplit="1" topLeftCell="A138" activePane="bottomLeft" state="frozen"/>
      <selection pane="bottomLeft" activeCell="C144" sqref="C144:J144"/>
    </sheetView>
  </sheetViews>
  <sheetFormatPr baseColWidth="10" defaultColWidth="8.85546875" defaultRowHeight="14.25" outlineLevelRow="2" x14ac:dyDescent="0.2"/>
  <cols>
    <col min="1" max="1" width="13.140625" style="23" customWidth="1"/>
    <col min="2" max="2" width="80.85546875" style="23" customWidth="1"/>
    <col min="3" max="3" width="17.5703125" style="23" customWidth="1"/>
    <col min="4" max="5" width="14.42578125" style="23" customWidth="1"/>
    <col min="6" max="6" width="15.42578125" style="23" customWidth="1"/>
    <col min="7" max="7" width="16.42578125" style="23" customWidth="1"/>
    <col min="8" max="8" width="25.85546875" style="23" customWidth="1"/>
    <col min="9" max="9" width="18.42578125" style="23" customWidth="1"/>
    <col min="10" max="10" width="17.85546875" style="23" customWidth="1"/>
    <col min="11" max="11" width="4.85546875" style="23" customWidth="1"/>
    <col min="12" max="12" width="44.5703125" style="23" customWidth="1"/>
    <col min="13" max="16384" width="8.85546875" style="23"/>
  </cols>
  <sheetData>
    <row r="1" spans="2:12" ht="99.75" customHeight="1" x14ac:dyDescent="0.25">
      <c r="B1" s="84" t="s">
        <v>2</v>
      </c>
      <c r="C1" s="84"/>
    </row>
    <row r="2" spans="2:12" ht="41.1" customHeight="1" x14ac:dyDescent="0.25">
      <c r="B2" s="84"/>
      <c r="C2" s="84"/>
    </row>
    <row r="3" spans="2:12" ht="37.5" customHeight="1" x14ac:dyDescent="0.2">
      <c r="B3" s="8" t="s">
        <v>128</v>
      </c>
      <c r="C3" s="109"/>
      <c r="D3" s="110"/>
      <c r="E3" s="111"/>
      <c r="F3" s="110"/>
      <c r="G3" s="110"/>
      <c r="H3" s="110"/>
      <c r="I3" s="110"/>
      <c r="J3" s="3" t="s">
        <v>281</v>
      </c>
      <c r="K3" s="110"/>
      <c r="L3" s="3" t="s">
        <v>271</v>
      </c>
    </row>
    <row r="4" spans="2:12" ht="78" customHeight="1" x14ac:dyDescent="0.2">
      <c r="B4" s="112"/>
      <c r="C4" s="558" t="s">
        <v>132</v>
      </c>
      <c r="D4" s="559"/>
      <c r="E4" s="559"/>
      <c r="F4" s="559"/>
      <c r="G4" s="559"/>
      <c r="H4" s="559"/>
      <c r="I4" s="4"/>
      <c r="J4" s="68"/>
      <c r="K4" s="113"/>
      <c r="L4" s="40" t="s">
        <v>458</v>
      </c>
    </row>
    <row r="5" spans="2:12" ht="35.1" customHeight="1" x14ac:dyDescent="0.2">
      <c r="B5" s="114" t="s">
        <v>129</v>
      </c>
      <c r="C5" s="577" t="s">
        <v>459</v>
      </c>
      <c r="D5" s="575"/>
      <c r="E5" s="5"/>
      <c r="F5" s="5"/>
      <c r="G5" s="5"/>
      <c r="H5" s="5"/>
      <c r="I5" s="5"/>
      <c r="J5" s="5"/>
      <c r="K5" s="115"/>
      <c r="L5" s="116"/>
    </row>
    <row r="6" spans="2:12" ht="58.5" customHeight="1" x14ac:dyDescent="0.2">
      <c r="B6" s="117"/>
      <c r="C6" s="564" t="s">
        <v>399</v>
      </c>
      <c r="D6" s="578"/>
      <c r="E6" s="578"/>
      <c r="F6" s="578"/>
      <c r="G6" s="578"/>
      <c r="H6" s="578"/>
      <c r="I6" s="578"/>
      <c r="J6" s="45" t="s">
        <v>283</v>
      </c>
      <c r="K6" s="45"/>
      <c r="L6" s="118"/>
    </row>
    <row r="7" spans="2:12" ht="33.6" customHeight="1" x14ac:dyDescent="0.2">
      <c r="B7" s="117"/>
      <c r="C7" s="564" t="s">
        <v>296</v>
      </c>
      <c r="D7" s="578"/>
      <c r="E7" s="578"/>
      <c r="F7" s="578"/>
      <c r="G7" s="578"/>
      <c r="H7" s="578"/>
      <c r="I7" s="578"/>
      <c r="J7" s="45" t="s">
        <v>284</v>
      </c>
      <c r="K7" s="119"/>
      <c r="L7" s="120"/>
    </row>
    <row r="8" spans="2:12" ht="30.6" customHeight="1" x14ac:dyDescent="0.2">
      <c r="B8" s="117"/>
      <c r="C8" s="565" t="s">
        <v>282</v>
      </c>
      <c r="D8" s="579"/>
      <c r="E8" s="579"/>
      <c r="F8" s="579"/>
      <c r="G8" s="579"/>
      <c r="H8" s="579"/>
      <c r="I8" s="579"/>
      <c r="J8" s="121" t="s">
        <v>284</v>
      </c>
      <c r="K8" s="122"/>
      <c r="L8" s="123"/>
    </row>
    <row r="9" spans="2:12" ht="33.6" customHeight="1" x14ac:dyDescent="0.2">
      <c r="B9" s="117"/>
      <c r="C9" s="6" t="s">
        <v>460</v>
      </c>
      <c r="D9" s="6"/>
      <c r="E9" s="6"/>
      <c r="F9" s="6"/>
      <c r="G9" s="6"/>
      <c r="H9" s="6"/>
      <c r="I9" s="6"/>
      <c r="J9" s="45"/>
      <c r="K9" s="119"/>
      <c r="L9" s="124"/>
    </row>
    <row r="10" spans="2:12" ht="47.1" customHeight="1" x14ac:dyDescent="0.2">
      <c r="B10" s="117"/>
      <c r="C10" s="564" t="s">
        <v>390</v>
      </c>
      <c r="D10" s="578"/>
      <c r="E10" s="578"/>
      <c r="F10" s="578"/>
      <c r="G10" s="578"/>
      <c r="H10" s="578"/>
      <c r="I10" s="578"/>
      <c r="J10" s="45" t="s">
        <v>285</v>
      </c>
      <c r="K10" s="119"/>
      <c r="L10" s="124"/>
    </row>
    <row r="11" spans="2:12" ht="44.1" customHeight="1" x14ac:dyDescent="0.2">
      <c r="B11" s="117"/>
      <c r="C11" s="564" t="s">
        <v>391</v>
      </c>
      <c r="D11" s="578"/>
      <c r="E11" s="578"/>
      <c r="F11" s="578"/>
      <c r="G11" s="578"/>
      <c r="H11" s="578"/>
      <c r="I11" s="578"/>
      <c r="J11" s="45" t="s">
        <v>284</v>
      </c>
      <c r="K11" s="119"/>
      <c r="L11" s="124"/>
    </row>
    <row r="12" spans="2:12" ht="32.1" customHeight="1" x14ac:dyDescent="0.2">
      <c r="B12" s="117"/>
      <c r="C12" s="565" t="s">
        <v>392</v>
      </c>
      <c r="D12" s="579"/>
      <c r="E12" s="579"/>
      <c r="F12" s="579"/>
      <c r="G12" s="579"/>
      <c r="H12" s="579"/>
      <c r="I12" s="579"/>
      <c r="J12" s="121" t="s">
        <v>284</v>
      </c>
      <c r="K12" s="122"/>
      <c r="L12" s="123"/>
    </row>
    <row r="13" spans="2:12" ht="50.1" customHeight="1" x14ac:dyDescent="0.2">
      <c r="B13" s="117" t="s">
        <v>130</v>
      </c>
      <c r="C13" s="594" t="s">
        <v>286</v>
      </c>
      <c r="D13" s="575"/>
      <c r="E13" s="575"/>
      <c r="F13" s="575"/>
      <c r="G13" s="575"/>
      <c r="H13" s="575"/>
      <c r="I13" s="575"/>
      <c r="J13" s="125" t="s">
        <v>285</v>
      </c>
      <c r="K13" s="119"/>
      <c r="L13" s="124"/>
    </row>
    <row r="14" spans="2:12" ht="38.1" customHeight="1" x14ac:dyDescent="0.2">
      <c r="B14" s="117"/>
      <c r="C14" s="591" t="s">
        <v>287</v>
      </c>
      <c r="D14" s="578"/>
      <c r="E14" s="578"/>
      <c r="F14" s="578"/>
      <c r="G14" s="578"/>
      <c r="H14" s="578"/>
      <c r="I14" s="578"/>
      <c r="J14" s="125" t="s">
        <v>285</v>
      </c>
      <c r="K14" s="119"/>
      <c r="L14" s="124"/>
    </row>
    <row r="15" spans="2:12" ht="29.1" customHeight="1" x14ac:dyDescent="0.2">
      <c r="B15" s="117"/>
      <c r="C15" s="591" t="s">
        <v>297</v>
      </c>
      <c r="D15" s="578"/>
      <c r="E15" s="578"/>
      <c r="F15" s="578"/>
      <c r="G15" s="578"/>
      <c r="H15" s="578"/>
      <c r="I15" s="578"/>
      <c r="J15" s="125" t="s">
        <v>290</v>
      </c>
      <c r="K15" s="119"/>
      <c r="L15" s="124"/>
    </row>
    <row r="16" spans="2:12" ht="44.1" customHeight="1" x14ac:dyDescent="0.2">
      <c r="B16" s="117"/>
      <c r="C16" s="591" t="s">
        <v>288</v>
      </c>
      <c r="D16" s="578"/>
      <c r="E16" s="578"/>
      <c r="F16" s="578"/>
      <c r="G16" s="578"/>
      <c r="H16" s="578"/>
      <c r="I16" s="578"/>
      <c r="J16" s="125" t="s">
        <v>290</v>
      </c>
      <c r="K16" s="119"/>
      <c r="L16" s="124"/>
    </row>
    <row r="17" spans="2:14" ht="32.1" customHeight="1" x14ac:dyDescent="0.2">
      <c r="B17" s="117"/>
      <c r="C17" s="592" t="s">
        <v>289</v>
      </c>
      <c r="D17" s="579"/>
      <c r="E17" s="579"/>
      <c r="F17" s="579"/>
      <c r="G17" s="579"/>
      <c r="H17" s="579"/>
      <c r="I17" s="579"/>
      <c r="J17" s="126" t="s">
        <v>290</v>
      </c>
      <c r="K17" s="122"/>
      <c r="L17" s="123"/>
    </row>
    <row r="18" spans="2:14" ht="58.5" customHeight="1" x14ac:dyDescent="0.2">
      <c r="B18" s="127" t="s">
        <v>131</v>
      </c>
      <c r="C18" s="593" t="s">
        <v>266</v>
      </c>
      <c r="D18" s="559"/>
      <c r="E18" s="559"/>
      <c r="F18" s="559"/>
      <c r="G18" s="559"/>
      <c r="H18" s="559"/>
      <c r="I18" s="559"/>
      <c r="J18" s="126" t="s">
        <v>285</v>
      </c>
      <c r="K18" s="122"/>
      <c r="L18" s="123"/>
    </row>
    <row r="19" spans="2:14" ht="18.95" customHeight="1" x14ac:dyDescent="0.2"/>
    <row r="20" spans="2:14" ht="20.45" customHeight="1" x14ac:dyDescent="0.2">
      <c r="B20" s="362" t="s">
        <v>428</v>
      </c>
      <c r="C20" s="441" t="s">
        <v>447</v>
      </c>
      <c r="D20" s="499">
        <v>2024</v>
      </c>
      <c r="E20" s="499">
        <v>2023</v>
      </c>
      <c r="F20" s="499">
        <v>2022</v>
      </c>
      <c r="G20" s="128"/>
    </row>
    <row r="21" spans="2:14" ht="16.5" customHeight="1" x14ac:dyDescent="0.2">
      <c r="B21" s="46" t="s">
        <v>429</v>
      </c>
      <c r="C21" s="369"/>
      <c r="D21" s="370">
        <f>-E21</f>
        <v>0</v>
      </c>
      <c r="E21" s="371">
        <v>0</v>
      </c>
      <c r="F21" s="372">
        <v>0</v>
      </c>
      <c r="G21" s="37"/>
    </row>
    <row r="22" spans="2:14" ht="24" customHeight="1" x14ac:dyDescent="0.2">
      <c r="B22" s="363" t="s">
        <v>430</v>
      </c>
      <c r="C22" s="373">
        <f>(D22-E22)/E22</f>
        <v>0.80417881438289596</v>
      </c>
      <c r="D22" s="374">
        <v>111.39</v>
      </c>
      <c r="E22" s="375">
        <v>61.74</v>
      </c>
      <c r="F22" s="372">
        <v>81.83</v>
      </c>
      <c r="G22" s="569" t="s">
        <v>448</v>
      </c>
      <c r="H22" s="595"/>
      <c r="I22" s="595"/>
      <c r="J22" s="595"/>
      <c r="K22" s="595"/>
      <c r="L22" s="595"/>
      <c r="M22" s="595"/>
      <c r="N22" s="595"/>
    </row>
    <row r="23" spans="2:14" ht="21.95" customHeight="1" x14ac:dyDescent="0.2">
      <c r="B23" s="360" t="s">
        <v>431</v>
      </c>
      <c r="C23" s="373"/>
      <c r="D23" s="374">
        <v>0</v>
      </c>
      <c r="E23" s="375">
        <v>0</v>
      </c>
      <c r="F23" s="372">
        <v>0</v>
      </c>
      <c r="G23" s="37"/>
    </row>
    <row r="24" spans="2:14" x14ac:dyDescent="0.2">
      <c r="B24" s="360" t="s">
        <v>432</v>
      </c>
      <c r="C24" s="373"/>
      <c r="D24" s="374">
        <v>0</v>
      </c>
      <c r="E24" s="375">
        <v>0</v>
      </c>
      <c r="F24" s="372">
        <v>0</v>
      </c>
      <c r="G24" s="131"/>
    </row>
    <row r="25" spans="2:14" ht="28.5" x14ac:dyDescent="0.2">
      <c r="B25" s="360" t="s">
        <v>433</v>
      </c>
      <c r="C25" s="373">
        <f t="shared" ref="C25:C31" si="0">(D25-E25)/E25</f>
        <v>-0.38290692199026843</v>
      </c>
      <c r="D25" s="374">
        <v>157.26</v>
      </c>
      <c r="E25" s="375">
        <v>254.84</v>
      </c>
      <c r="F25" s="375">
        <v>402.39</v>
      </c>
      <c r="G25" s="37"/>
    </row>
    <row r="26" spans="2:14" ht="19.5" customHeight="1" x14ac:dyDescent="0.2">
      <c r="B26" s="360" t="s">
        <v>434</v>
      </c>
      <c r="C26" s="373">
        <f t="shared" si="0"/>
        <v>-0.15139933034304129</v>
      </c>
      <c r="D26" s="374">
        <v>268.64999999999998</v>
      </c>
      <c r="E26" s="375">
        <v>316.58</v>
      </c>
      <c r="F26" s="372">
        <v>484.23</v>
      </c>
      <c r="G26" s="37"/>
    </row>
    <row r="27" spans="2:14" ht="15.6" customHeight="1" x14ac:dyDescent="0.2">
      <c r="B27" s="361" t="s">
        <v>435</v>
      </c>
      <c r="C27" s="373">
        <f t="shared" si="0"/>
        <v>-0.23076923076923075</v>
      </c>
      <c r="D27" s="376">
        <v>0.1</v>
      </c>
      <c r="E27" s="377">
        <v>0.13</v>
      </c>
      <c r="F27" s="378">
        <v>0.18</v>
      </c>
      <c r="G27" s="37"/>
    </row>
    <row r="28" spans="2:14" ht="22.5" customHeight="1" x14ac:dyDescent="0.2">
      <c r="B28" s="360" t="s">
        <v>436</v>
      </c>
      <c r="C28" s="373"/>
      <c r="D28" s="374">
        <v>0</v>
      </c>
      <c r="E28" s="375">
        <v>0</v>
      </c>
      <c r="F28" s="372">
        <v>0</v>
      </c>
      <c r="G28" s="37"/>
    </row>
    <row r="29" spans="2:14" ht="28.5" x14ac:dyDescent="0.2">
      <c r="B29" s="360" t="s">
        <v>437</v>
      </c>
      <c r="C29" s="373"/>
      <c r="D29" s="379">
        <v>0</v>
      </c>
      <c r="E29" s="380">
        <v>0</v>
      </c>
      <c r="F29" s="380">
        <v>0</v>
      </c>
      <c r="G29" s="37"/>
    </row>
    <row r="30" spans="2:14" ht="33" customHeight="1" x14ac:dyDescent="0.2">
      <c r="B30" s="360" t="s">
        <v>438</v>
      </c>
      <c r="C30" s="373">
        <f t="shared" si="0"/>
        <v>9.8682871908954028E-2</v>
      </c>
      <c r="D30" s="374">
        <v>2429.88</v>
      </c>
      <c r="E30" s="375">
        <v>2211.63</v>
      </c>
      <c r="F30" s="381">
        <v>2164.9899999999998</v>
      </c>
      <c r="G30" s="37"/>
    </row>
    <row r="31" spans="2:14" ht="28.5" x14ac:dyDescent="0.2">
      <c r="B31" s="360" t="s">
        <v>439</v>
      </c>
      <c r="C31" s="373">
        <f t="shared" si="0"/>
        <v>8.7199162888036263E-3</v>
      </c>
      <c r="D31" s="374">
        <v>28.92</v>
      </c>
      <c r="E31" s="375">
        <v>28.67</v>
      </c>
      <c r="F31" s="381">
        <v>31.25</v>
      </c>
      <c r="G31" s="37"/>
    </row>
    <row r="32" spans="2:14" ht="20.45" customHeight="1" x14ac:dyDescent="0.2">
      <c r="B32" s="360" t="s">
        <v>440</v>
      </c>
      <c r="C32" s="373">
        <f>(D32-E32)/E32</f>
        <v>9.7531580591885006E-2</v>
      </c>
      <c r="D32" s="382">
        <v>2458.8000000000002</v>
      </c>
      <c r="E32" s="375">
        <v>2240.3000000000002</v>
      </c>
      <c r="F32" s="372">
        <v>2196.2399999999998</v>
      </c>
      <c r="G32" s="53"/>
    </row>
    <row r="33" spans="2:9" s="287" customFormat="1" ht="16.5" customHeight="1" x14ac:dyDescent="0.25">
      <c r="B33" s="361" t="s">
        <v>441</v>
      </c>
      <c r="C33" s="383">
        <f>(D33-E33)/E33</f>
        <v>2.8571428571428598E-2</v>
      </c>
      <c r="D33" s="384">
        <v>0.9</v>
      </c>
      <c r="E33" s="385">
        <v>0.875</v>
      </c>
      <c r="F33" s="386">
        <v>0.82</v>
      </c>
      <c r="G33" s="328"/>
    </row>
    <row r="34" spans="2:9" ht="26.1" customHeight="1" x14ac:dyDescent="0.2">
      <c r="B34" s="361" t="s">
        <v>442</v>
      </c>
      <c r="C34" s="373">
        <f>(D34-E34)/E34</f>
        <v>6.6710209317605712E-2</v>
      </c>
      <c r="D34" s="387">
        <v>2727.45</v>
      </c>
      <c r="E34" s="388">
        <v>2556.88</v>
      </c>
      <c r="F34" s="389">
        <v>2680.47</v>
      </c>
      <c r="G34" s="53"/>
    </row>
    <row r="35" spans="2:9" ht="33" customHeight="1" x14ac:dyDescent="0.2">
      <c r="B35" s="584" t="s">
        <v>461</v>
      </c>
      <c r="C35" s="585"/>
      <c r="D35" s="585"/>
      <c r="E35" s="132"/>
      <c r="F35" s="53"/>
      <c r="G35" s="53"/>
    </row>
    <row r="37" spans="2:9" ht="28.5" x14ac:dyDescent="0.2">
      <c r="B37" s="362" t="s">
        <v>462</v>
      </c>
      <c r="C37" s="441" t="s">
        <v>447</v>
      </c>
      <c r="D37" s="499">
        <v>2024</v>
      </c>
      <c r="E37" s="500">
        <v>2023</v>
      </c>
      <c r="F37" s="500">
        <v>2022</v>
      </c>
      <c r="G37" s="442" t="s">
        <v>53</v>
      </c>
    </row>
    <row r="38" spans="2:9" x14ac:dyDescent="0.2">
      <c r="B38" s="364" t="s">
        <v>346</v>
      </c>
      <c r="C38" s="390"/>
      <c r="D38" s="391"/>
      <c r="E38" s="370"/>
      <c r="F38" s="374"/>
      <c r="G38" s="392"/>
    </row>
    <row r="39" spans="2:9" x14ac:dyDescent="0.2">
      <c r="B39" s="365" t="s">
        <v>184</v>
      </c>
      <c r="C39" s="373">
        <f t="shared" ref="C39:C64" si="1">(D39-E39)/E39</f>
        <v>-0.29197080291970801</v>
      </c>
      <c r="D39" s="393">
        <v>12.61</v>
      </c>
      <c r="E39" s="374">
        <v>17.809999999999999</v>
      </c>
      <c r="F39" s="374">
        <v>12.68</v>
      </c>
      <c r="G39" s="394">
        <v>6.96</v>
      </c>
      <c r="H39" s="133"/>
      <c r="I39" s="131"/>
    </row>
    <row r="40" spans="2:9" ht="16.5" customHeight="1" x14ac:dyDescent="0.2">
      <c r="B40" s="366" t="s">
        <v>451</v>
      </c>
      <c r="C40" s="373"/>
      <c r="D40" s="393"/>
      <c r="E40" s="374"/>
      <c r="F40" s="374"/>
      <c r="G40" s="395"/>
    </row>
    <row r="41" spans="2:9" ht="16.5" customHeight="1" x14ac:dyDescent="0.2">
      <c r="B41" s="365" t="s">
        <v>183</v>
      </c>
      <c r="C41" s="373">
        <f t="shared" si="1"/>
        <v>-2.0307977306935367E-2</v>
      </c>
      <c r="D41" s="393">
        <v>423.08</v>
      </c>
      <c r="E41" s="374">
        <v>431.85</v>
      </c>
      <c r="F41" s="374">
        <v>399.39</v>
      </c>
      <c r="G41" s="394">
        <v>1305.76</v>
      </c>
    </row>
    <row r="42" spans="2:9" ht="19.5" customHeight="1" x14ac:dyDescent="0.2">
      <c r="B42" s="365" t="s">
        <v>185</v>
      </c>
      <c r="C42" s="373">
        <f t="shared" si="1"/>
        <v>-0.42435424354243545</v>
      </c>
      <c r="D42" s="393">
        <v>31.2</v>
      </c>
      <c r="E42" s="374">
        <v>54.2</v>
      </c>
      <c r="F42" s="374">
        <v>108.16</v>
      </c>
      <c r="G42" s="394">
        <v>285.72000000000003</v>
      </c>
    </row>
    <row r="43" spans="2:9" x14ac:dyDescent="0.2">
      <c r="B43" s="366" t="s">
        <v>463</v>
      </c>
      <c r="C43" s="373">
        <f t="shared" si="1"/>
        <v>-3.1067917982475709E-2</v>
      </c>
      <c r="D43" s="396">
        <f>D39+D41</f>
        <v>435.69</v>
      </c>
      <c r="E43" s="397">
        <f>E39+E41</f>
        <v>449.66</v>
      </c>
      <c r="F43" s="397">
        <f>F39+F41</f>
        <v>412.07</v>
      </c>
      <c r="G43" s="398">
        <f>G39+G41</f>
        <v>1312.72</v>
      </c>
    </row>
    <row r="44" spans="2:9" x14ac:dyDescent="0.2">
      <c r="B44" s="366" t="s">
        <v>464</v>
      </c>
      <c r="C44" s="373">
        <f>(D44-E44)/E44</f>
        <v>-0.59242599725267342</v>
      </c>
      <c r="D44" s="396">
        <f>D39*D42</f>
        <v>393.43199999999996</v>
      </c>
      <c r="E44" s="397">
        <f t="shared" ref="E44:F44" si="2">E39*E42</f>
        <v>965.30200000000002</v>
      </c>
      <c r="F44" s="397">
        <f t="shared" si="2"/>
        <v>1371.4687999999999</v>
      </c>
      <c r="G44" s="398">
        <f>G39*G42</f>
        <v>1988.6112000000003</v>
      </c>
    </row>
    <row r="45" spans="2:9" x14ac:dyDescent="0.2">
      <c r="B45" s="366" t="s">
        <v>347</v>
      </c>
      <c r="C45" s="373"/>
      <c r="D45" s="393"/>
      <c r="E45" s="374"/>
      <c r="F45" s="374"/>
      <c r="G45" s="395"/>
      <c r="H45" s="87"/>
    </row>
    <row r="46" spans="2:9" x14ac:dyDescent="0.2">
      <c r="B46" s="365" t="s">
        <v>186</v>
      </c>
      <c r="C46" s="373">
        <f t="shared" si="1"/>
        <v>0.20649063362031353</v>
      </c>
      <c r="D46" s="396">
        <f>SUM(D47:D61)</f>
        <v>3179.6940000000004</v>
      </c>
      <c r="E46" s="399">
        <f>SUM(E48:E61)</f>
        <v>2635.4900000000002</v>
      </c>
      <c r="F46" s="397">
        <f>SUM(F48:F61)</f>
        <v>1126.24</v>
      </c>
      <c r="G46" s="395">
        <f>SUM(G57:G61)</f>
        <v>192.66000000000003</v>
      </c>
      <c r="H46" s="87"/>
    </row>
    <row r="47" spans="2:9" x14ac:dyDescent="0.2">
      <c r="B47" s="365" t="s">
        <v>417</v>
      </c>
      <c r="C47" s="373"/>
      <c r="D47" s="393"/>
      <c r="E47" s="374"/>
      <c r="F47" s="375"/>
      <c r="G47" s="394"/>
      <c r="H47" s="87"/>
    </row>
    <row r="48" spans="2:9" ht="21.95" customHeight="1" x14ac:dyDescent="0.2">
      <c r="B48" s="365" t="s">
        <v>419</v>
      </c>
      <c r="C48" s="373">
        <f t="shared" si="1"/>
        <v>0.15359701428510147</v>
      </c>
      <c r="D48" s="393">
        <v>268.91500000000002</v>
      </c>
      <c r="E48" s="374">
        <v>233.11</v>
      </c>
      <c r="F48" s="375" t="s">
        <v>443</v>
      </c>
      <c r="G48" s="394" t="s">
        <v>182</v>
      </c>
      <c r="H48" s="87"/>
    </row>
    <row r="49" spans="2:16" x14ac:dyDescent="0.2">
      <c r="B49" s="365" t="s">
        <v>420</v>
      </c>
      <c r="C49" s="373">
        <f t="shared" si="1"/>
        <v>-0.10141689847009737</v>
      </c>
      <c r="D49" s="393">
        <v>103.373</v>
      </c>
      <c r="E49" s="374">
        <v>115.04</v>
      </c>
      <c r="F49" s="375" t="s">
        <v>443</v>
      </c>
      <c r="G49" s="394" t="s">
        <v>3</v>
      </c>
      <c r="H49" s="87"/>
    </row>
    <row r="50" spans="2:16" ht="17.45" customHeight="1" x14ac:dyDescent="0.2">
      <c r="B50" s="365" t="s">
        <v>421</v>
      </c>
      <c r="C50" s="373">
        <f t="shared" si="1"/>
        <v>1.3331193572434357</v>
      </c>
      <c r="D50" s="393">
        <v>1126.71</v>
      </c>
      <c r="E50" s="374">
        <v>482.92</v>
      </c>
      <c r="F50" s="375" t="s">
        <v>443</v>
      </c>
      <c r="G50" s="394" t="s">
        <v>3</v>
      </c>
      <c r="H50" s="87" t="s">
        <v>449</v>
      </c>
    </row>
    <row r="51" spans="2:16" ht="18" customHeight="1" x14ac:dyDescent="0.2">
      <c r="B51" s="365" t="s">
        <v>422</v>
      </c>
      <c r="C51" s="373">
        <f t="shared" si="1"/>
        <v>6.3345215046953909E-2</v>
      </c>
      <c r="D51" s="393">
        <v>587.67899999999997</v>
      </c>
      <c r="E51" s="374">
        <v>552.66999999999996</v>
      </c>
      <c r="F51" s="375" t="s">
        <v>443</v>
      </c>
      <c r="G51" s="394" t="s">
        <v>3</v>
      </c>
      <c r="H51" s="87"/>
    </row>
    <row r="52" spans="2:16" ht="15.95" customHeight="1" x14ac:dyDescent="0.2">
      <c r="B52" s="365" t="s">
        <v>418</v>
      </c>
      <c r="C52" s="373"/>
      <c r="D52" s="393"/>
      <c r="E52" s="374"/>
      <c r="F52" s="375"/>
      <c r="G52" s="394"/>
      <c r="H52" s="87"/>
    </row>
    <row r="53" spans="2:16" x14ac:dyDescent="0.2">
      <c r="B53" s="367" t="s">
        <v>180</v>
      </c>
      <c r="C53" s="373">
        <f t="shared" si="1"/>
        <v>5.9466274427400677E-2</v>
      </c>
      <c r="D53" s="393">
        <v>100.84</v>
      </c>
      <c r="E53" s="374">
        <v>95.18</v>
      </c>
      <c r="F53" s="374">
        <v>85.63</v>
      </c>
      <c r="G53" s="394" t="s">
        <v>3</v>
      </c>
      <c r="H53" s="87"/>
    </row>
    <row r="54" spans="2:16" x14ac:dyDescent="0.2">
      <c r="B54" s="367" t="s">
        <v>181</v>
      </c>
      <c r="C54" s="373">
        <f t="shared" si="1"/>
        <v>-0.42412698412698413</v>
      </c>
      <c r="D54" s="393">
        <v>9.07</v>
      </c>
      <c r="E54" s="374">
        <v>15.75</v>
      </c>
      <c r="F54" s="374">
        <v>28.23</v>
      </c>
      <c r="G54" s="394" t="s">
        <v>182</v>
      </c>
      <c r="H54" s="87"/>
    </row>
    <row r="55" spans="2:16" x14ac:dyDescent="0.2">
      <c r="B55" s="365" t="s">
        <v>409</v>
      </c>
      <c r="C55" s="373">
        <f t="shared" si="1"/>
        <v>-0.44233486022518093</v>
      </c>
      <c r="D55" s="393">
        <v>130.26499999999999</v>
      </c>
      <c r="E55" s="374">
        <v>233.59</v>
      </c>
      <c r="F55" s="375" t="s">
        <v>443</v>
      </c>
      <c r="G55" s="394" t="s">
        <v>3</v>
      </c>
      <c r="H55" s="87"/>
    </row>
    <row r="56" spans="2:16" x14ac:dyDescent="0.2">
      <c r="B56" s="365" t="s">
        <v>413</v>
      </c>
      <c r="C56" s="373"/>
      <c r="D56" s="393"/>
      <c r="E56" s="374"/>
      <c r="F56" s="375"/>
      <c r="G56" s="394"/>
      <c r="H56" s="87"/>
    </row>
    <row r="57" spans="2:16" x14ac:dyDescent="0.2">
      <c r="B57" s="365" t="s">
        <v>414</v>
      </c>
      <c r="C57" s="373">
        <f t="shared" si="1"/>
        <v>1.4630801687763713</v>
      </c>
      <c r="D57" s="393">
        <v>23.35</v>
      </c>
      <c r="E57" s="374">
        <v>9.48</v>
      </c>
      <c r="F57" s="374">
        <v>13.83</v>
      </c>
      <c r="G57" s="394">
        <v>1.74</v>
      </c>
      <c r="H57" s="133" t="s">
        <v>557</v>
      </c>
    </row>
    <row r="58" spans="2:16" ht="13.5" customHeight="1" x14ac:dyDescent="0.2">
      <c r="B58" s="365" t="s">
        <v>415</v>
      </c>
      <c r="C58" s="373">
        <f t="shared" si="1"/>
        <v>-0.10992366412213739</v>
      </c>
      <c r="D58" s="393">
        <v>652.96</v>
      </c>
      <c r="E58" s="374">
        <v>733.6</v>
      </c>
      <c r="F58" s="374">
        <v>885.97</v>
      </c>
      <c r="G58" s="394">
        <v>190.71</v>
      </c>
      <c r="H58" s="87"/>
    </row>
    <row r="59" spans="2:16" x14ac:dyDescent="0.2">
      <c r="B59" s="365" t="s">
        <v>416</v>
      </c>
      <c r="C59" s="373">
        <f t="shared" si="1"/>
        <v>-3.703703703703707E-2</v>
      </c>
      <c r="D59" s="393">
        <v>0.26</v>
      </c>
      <c r="E59" s="374">
        <v>0.27</v>
      </c>
      <c r="F59" s="374">
        <v>0.53</v>
      </c>
      <c r="G59" s="394">
        <v>0.21</v>
      </c>
      <c r="H59" s="87"/>
    </row>
    <row r="60" spans="2:16" x14ac:dyDescent="0.2">
      <c r="B60" s="365" t="s">
        <v>408</v>
      </c>
      <c r="C60" s="373">
        <f t="shared" si="1"/>
        <v>6.9514605754447595E-2</v>
      </c>
      <c r="D60" s="393">
        <v>97.39</v>
      </c>
      <c r="E60" s="374">
        <v>91.06</v>
      </c>
      <c r="F60" s="374">
        <v>112.05</v>
      </c>
      <c r="G60" s="394" t="s">
        <v>3</v>
      </c>
      <c r="H60" s="87"/>
    </row>
    <row r="61" spans="2:16" x14ac:dyDescent="0.2">
      <c r="B61" s="365" t="s">
        <v>410</v>
      </c>
      <c r="C61" s="373">
        <f t="shared" si="1"/>
        <v>8.3246360889865589E-2</v>
      </c>
      <c r="D61" s="393">
        <v>78.882000000000005</v>
      </c>
      <c r="E61" s="374">
        <v>72.819999999999993</v>
      </c>
      <c r="F61" s="375" t="s">
        <v>443</v>
      </c>
      <c r="G61" s="394" t="s">
        <v>3</v>
      </c>
      <c r="H61" s="87"/>
      <c r="L61" s="134"/>
      <c r="M61" s="135"/>
      <c r="N61" s="135"/>
      <c r="O61" s="135"/>
      <c r="P61" s="136"/>
    </row>
    <row r="62" spans="2:16" x14ac:dyDescent="0.2">
      <c r="B62" s="366" t="s">
        <v>54</v>
      </c>
      <c r="C62" s="369"/>
      <c r="D62" s="393"/>
      <c r="E62" s="374"/>
      <c r="F62" s="374"/>
      <c r="G62" s="395"/>
      <c r="J62" s="87"/>
      <c r="K62" s="87"/>
      <c r="L62" s="134"/>
      <c r="M62" s="135"/>
      <c r="N62" s="135"/>
      <c r="O62" s="135"/>
      <c r="P62" s="136"/>
    </row>
    <row r="63" spans="2:16" x14ac:dyDescent="0.2">
      <c r="B63" s="366" t="s">
        <v>187</v>
      </c>
      <c r="C63" s="369">
        <f t="shared" si="1"/>
        <v>0.17186652188710447</v>
      </c>
      <c r="D63" s="400">
        <f>D39+D41+D46</f>
        <v>3615.3840000000005</v>
      </c>
      <c r="E63" s="401">
        <f>E39+E41+E46</f>
        <v>3085.15</v>
      </c>
      <c r="F63" s="401">
        <f>F39+F41+F46</f>
        <v>1538.31</v>
      </c>
      <c r="G63" s="402">
        <f>G39+G41+G46</f>
        <v>1505.38</v>
      </c>
      <c r="J63" s="87"/>
      <c r="K63" s="87"/>
      <c r="L63" s="134"/>
      <c r="M63" s="135"/>
      <c r="N63" s="135"/>
      <c r="O63" s="135"/>
      <c r="P63" s="136"/>
    </row>
    <row r="64" spans="2:16" x14ac:dyDescent="0.2">
      <c r="B64" s="368" t="s">
        <v>291</v>
      </c>
      <c r="C64" s="369">
        <f t="shared" si="1"/>
        <v>0.19058319482917815</v>
      </c>
      <c r="D64" s="403">
        <f>D39+D42+D46</f>
        <v>3223.5040000000004</v>
      </c>
      <c r="E64" s="404">
        <f>E39+E42+E46</f>
        <v>2707.5000000000005</v>
      </c>
      <c r="F64" s="404">
        <f>F39+F42+F46</f>
        <v>1247.08</v>
      </c>
      <c r="G64" s="405">
        <f>G39+G42+G46</f>
        <v>485.34000000000003</v>
      </c>
      <c r="J64" s="87"/>
      <c r="K64" s="87"/>
      <c r="L64" s="134"/>
      <c r="M64" s="135"/>
      <c r="N64" s="135"/>
      <c r="O64" s="135"/>
      <c r="P64" s="136"/>
    </row>
    <row r="65" spans="2:16" x14ac:dyDescent="0.2">
      <c r="B65" s="586" t="s">
        <v>407</v>
      </c>
      <c r="C65" s="586"/>
      <c r="D65" s="586"/>
      <c r="E65" s="586"/>
      <c r="J65" s="87"/>
      <c r="K65" s="87"/>
      <c r="L65" s="134"/>
      <c r="M65" s="135"/>
      <c r="N65" s="135"/>
      <c r="O65" s="135"/>
      <c r="P65" s="136"/>
    </row>
    <row r="66" spans="2:16" x14ac:dyDescent="0.2">
      <c r="B66" s="557"/>
      <c r="C66" s="557"/>
      <c r="D66" s="557"/>
      <c r="E66" s="557"/>
      <c r="F66" s="557"/>
      <c r="G66" s="557"/>
      <c r="J66" s="87"/>
      <c r="K66" s="87"/>
      <c r="L66" s="134"/>
      <c r="M66" s="135"/>
      <c r="N66" s="135"/>
      <c r="O66" s="135"/>
      <c r="P66" s="136"/>
    </row>
    <row r="67" spans="2:16" x14ac:dyDescent="0.2">
      <c r="B67" s="9" t="s">
        <v>59</v>
      </c>
      <c r="C67" s="475">
        <v>2024</v>
      </c>
      <c r="D67" s="560" t="s">
        <v>188</v>
      </c>
      <c r="E67" s="561"/>
      <c r="F67" s="561"/>
      <c r="G67" s="561"/>
      <c r="H67" s="138"/>
      <c r="I67" s="119"/>
      <c r="J67" s="87"/>
      <c r="K67" s="87"/>
      <c r="L67" s="87"/>
    </row>
    <row r="68" spans="2:16" ht="16.5" customHeight="1" x14ac:dyDescent="0.3">
      <c r="B68" s="139" t="s">
        <v>465</v>
      </c>
      <c r="C68" s="424">
        <v>1048</v>
      </c>
      <c r="D68" s="566" t="s">
        <v>466</v>
      </c>
      <c r="E68" s="567"/>
      <c r="F68" s="567"/>
      <c r="G68" s="568"/>
      <c r="H68" s="45"/>
      <c r="I68" s="119"/>
      <c r="J68" s="87"/>
      <c r="K68" s="87"/>
      <c r="L68" s="87"/>
    </row>
    <row r="69" spans="2:16" x14ac:dyDescent="0.2">
      <c r="B69" s="97" t="s">
        <v>292</v>
      </c>
      <c r="C69" s="425">
        <v>0.54</v>
      </c>
      <c r="D69" s="569"/>
      <c r="E69" s="564"/>
      <c r="F69" s="564"/>
      <c r="G69" s="570"/>
      <c r="H69" s="45"/>
      <c r="I69" s="119"/>
      <c r="J69" s="87"/>
      <c r="K69" s="87"/>
      <c r="L69" s="87"/>
    </row>
    <row r="70" spans="2:16" x14ac:dyDescent="0.2">
      <c r="B70" s="97" t="s">
        <v>55</v>
      </c>
      <c r="C70" s="425">
        <v>0.46</v>
      </c>
      <c r="D70" s="569"/>
      <c r="E70" s="564"/>
      <c r="F70" s="564"/>
      <c r="G70" s="570"/>
      <c r="H70" s="45"/>
      <c r="I70" s="119"/>
      <c r="J70" s="87"/>
      <c r="K70" s="87"/>
      <c r="L70" s="87"/>
    </row>
    <row r="71" spans="2:16" x14ac:dyDescent="0.2">
      <c r="B71" s="97" t="s">
        <v>56</v>
      </c>
      <c r="C71" s="425">
        <v>0.54</v>
      </c>
      <c r="D71" s="569"/>
      <c r="E71" s="564"/>
      <c r="F71" s="564"/>
      <c r="G71" s="570"/>
      <c r="H71" s="45"/>
      <c r="I71" s="119"/>
      <c r="J71" s="87"/>
      <c r="K71" s="87"/>
      <c r="L71" s="87"/>
    </row>
    <row r="72" spans="2:16" x14ac:dyDescent="0.2">
      <c r="B72" s="97" t="s">
        <v>57</v>
      </c>
      <c r="C72" s="425">
        <v>0.46</v>
      </c>
      <c r="D72" s="569"/>
      <c r="E72" s="564"/>
      <c r="F72" s="564"/>
      <c r="G72" s="570"/>
      <c r="H72" s="45"/>
      <c r="I72" s="119"/>
      <c r="J72" s="87"/>
      <c r="K72" s="87"/>
      <c r="L72" s="87"/>
    </row>
    <row r="73" spans="2:16" x14ac:dyDescent="0.2">
      <c r="B73" s="97" t="s">
        <v>293</v>
      </c>
      <c r="C73" s="425">
        <v>0</v>
      </c>
      <c r="D73" s="569"/>
      <c r="E73" s="564"/>
      <c r="F73" s="564"/>
      <c r="G73" s="570"/>
      <c r="H73" s="45"/>
      <c r="I73" s="119"/>
      <c r="J73" s="87"/>
      <c r="K73" s="87"/>
      <c r="L73" s="87"/>
    </row>
    <row r="74" spans="2:16" ht="30" customHeight="1" x14ac:dyDescent="0.2">
      <c r="B74" s="98" t="s">
        <v>58</v>
      </c>
      <c r="C74" s="426">
        <v>0</v>
      </c>
      <c r="D74" s="571"/>
      <c r="E74" s="565"/>
      <c r="F74" s="565"/>
      <c r="G74" s="572"/>
      <c r="H74" s="45"/>
      <c r="I74" s="119"/>
      <c r="J74" s="87"/>
      <c r="K74" s="87"/>
      <c r="L74" s="87"/>
    </row>
    <row r="75" spans="2:16" ht="16.5" customHeight="1" x14ac:dyDescent="0.2">
      <c r="B75" s="11"/>
      <c r="C75" s="11"/>
      <c r="D75" s="140"/>
      <c r="E75" s="119"/>
      <c r="F75" s="119"/>
      <c r="G75" s="119"/>
      <c r="H75" s="119"/>
      <c r="I75" s="119"/>
      <c r="J75" s="87"/>
      <c r="K75" s="87"/>
      <c r="L75" s="87"/>
    </row>
    <row r="76" spans="2:16" ht="16.5" customHeight="1" x14ac:dyDescent="0.2">
      <c r="B76" s="141" t="s">
        <v>257</v>
      </c>
      <c r="C76" s="475">
        <v>2025</v>
      </c>
      <c r="F76" s="87"/>
      <c r="J76" s="87"/>
      <c r="K76" s="87"/>
      <c r="L76" s="87"/>
    </row>
    <row r="77" spans="2:16" ht="17.25" x14ac:dyDescent="0.3">
      <c r="B77" s="139" t="s">
        <v>465</v>
      </c>
      <c r="C77" s="427">
        <v>928</v>
      </c>
      <c r="F77" s="87"/>
      <c r="J77" s="87"/>
      <c r="K77" s="87"/>
      <c r="L77" s="87"/>
    </row>
    <row r="78" spans="2:16" ht="57.6" customHeight="1" x14ac:dyDescent="0.2">
      <c r="B78" s="587" t="s">
        <v>189</v>
      </c>
      <c r="C78" s="588"/>
      <c r="D78" s="11"/>
      <c r="F78" s="87"/>
      <c r="J78" s="87"/>
      <c r="K78" s="87"/>
      <c r="L78" s="87"/>
    </row>
    <row r="79" spans="2:16" ht="81.95" customHeight="1" x14ac:dyDescent="0.2">
      <c r="B79" s="589"/>
      <c r="C79" s="590"/>
      <c r="D79" s="11"/>
      <c r="F79" s="87"/>
      <c r="H79" s="133"/>
      <c r="J79" s="87"/>
      <c r="K79" s="87"/>
      <c r="L79" s="87"/>
    </row>
    <row r="80" spans="2:16" x14ac:dyDescent="0.2">
      <c r="D80" s="142"/>
    </row>
    <row r="81" spans="2:12" x14ac:dyDescent="0.2">
      <c r="B81" s="141" t="s">
        <v>135</v>
      </c>
      <c r="C81" s="501">
        <v>2024</v>
      </c>
      <c r="D81" s="502">
        <v>2023</v>
      </c>
      <c r="E81" s="502">
        <v>2022</v>
      </c>
      <c r="H81" s="87"/>
    </row>
    <row r="82" spans="2:12" x14ac:dyDescent="0.2">
      <c r="B82" s="143" t="s">
        <v>134</v>
      </c>
      <c r="C82" s="428">
        <v>3666</v>
      </c>
      <c r="D82" s="429">
        <v>4078</v>
      </c>
      <c r="E82" s="430">
        <v>4501</v>
      </c>
      <c r="G82" s="144"/>
      <c r="H82" s="144"/>
      <c r="I82" s="144"/>
      <c r="J82" s="138" t="s">
        <v>4</v>
      </c>
      <c r="K82" s="119"/>
    </row>
    <row r="83" spans="2:12" x14ac:dyDescent="0.2">
      <c r="B83" s="119"/>
      <c r="C83" s="119"/>
      <c r="D83" s="145"/>
      <c r="E83" s="145"/>
      <c r="F83" s="145"/>
      <c r="G83" s="144"/>
      <c r="H83" s="144"/>
      <c r="I83" s="144"/>
      <c r="J83" s="138"/>
      <c r="K83" s="119"/>
    </row>
    <row r="84" spans="2:12" x14ac:dyDescent="0.2">
      <c r="B84" s="141" t="s">
        <v>133</v>
      </c>
      <c r="C84" s="503">
        <v>2024</v>
      </c>
      <c r="D84" s="502">
        <v>2023</v>
      </c>
      <c r="E84" s="502">
        <v>2022</v>
      </c>
      <c r="F84" s="146"/>
      <c r="G84" s="147"/>
      <c r="H84" s="147"/>
      <c r="I84" s="147"/>
      <c r="J84" s="148"/>
      <c r="K84" s="119"/>
    </row>
    <row r="85" spans="2:12" x14ac:dyDescent="0.2">
      <c r="B85" s="149" t="s">
        <v>136</v>
      </c>
      <c r="C85" s="431"/>
      <c r="D85" s="432"/>
      <c r="E85" s="433"/>
      <c r="F85" s="129"/>
      <c r="G85" s="144"/>
      <c r="H85" s="144"/>
      <c r="I85" s="144"/>
      <c r="J85" s="150"/>
      <c r="K85" s="119"/>
      <c r="L85" s="87"/>
    </row>
    <row r="86" spans="2:12" x14ac:dyDescent="0.2">
      <c r="B86" s="151" t="s">
        <v>137</v>
      </c>
      <c r="C86" s="434">
        <v>42674.745510696841</v>
      </c>
      <c r="D86" s="435">
        <v>45329.862973977812</v>
      </c>
      <c r="E86" s="436">
        <v>44643.747525262392</v>
      </c>
      <c r="F86" s="129"/>
      <c r="G86" s="144"/>
      <c r="H86" s="144"/>
      <c r="I86" s="144"/>
      <c r="J86" s="150"/>
      <c r="K86" s="119"/>
    </row>
    <row r="87" spans="2:12" x14ac:dyDescent="0.2">
      <c r="B87" s="151" t="s">
        <v>138</v>
      </c>
      <c r="C87" s="434">
        <v>1942.9230652503791</v>
      </c>
      <c r="D87" s="435">
        <v>1657.1582701062214</v>
      </c>
      <c r="E87" s="436">
        <v>1256.6760849772381</v>
      </c>
      <c r="F87" s="129"/>
      <c r="G87" s="144"/>
      <c r="H87" s="144"/>
      <c r="I87" s="144"/>
      <c r="J87" s="150"/>
      <c r="K87" s="119"/>
    </row>
    <row r="88" spans="2:12" x14ac:dyDescent="0.2">
      <c r="B88" s="151" t="s">
        <v>139</v>
      </c>
      <c r="C88" s="434">
        <v>557.86736827033224</v>
      </c>
      <c r="D88" s="435">
        <v>689.17763602520051</v>
      </c>
      <c r="E88" s="436">
        <v>458.19880202367324</v>
      </c>
      <c r="F88" s="129"/>
      <c r="G88" s="144"/>
      <c r="H88" s="144"/>
      <c r="I88" s="144"/>
      <c r="J88" s="150"/>
      <c r="K88" s="119"/>
    </row>
    <row r="89" spans="2:12" ht="17.45" customHeight="1" x14ac:dyDescent="0.2">
      <c r="B89" s="151" t="s">
        <v>140</v>
      </c>
      <c r="C89" s="434">
        <v>16.8</v>
      </c>
      <c r="D89" s="435">
        <v>160.16</v>
      </c>
      <c r="E89" s="436">
        <v>16.8</v>
      </c>
      <c r="F89" s="129"/>
      <c r="G89" s="144"/>
      <c r="H89" s="144"/>
      <c r="I89" s="144"/>
      <c r="J89" s="150"/>
      <c r="K89" s="119"/>
    </row>
    <row r="90" spans="2:12" ht="17.45" customHeight="1" x14ac:dyDescent="0.2">
      <c r="B90" s="151" t="s">
        <v>170</v>
      </c>
      <c r="C90" s="434">
        <f>SUM(C91:C99)</f>
        <v>160586</v>
      </c>
      <c r="D90" s="435">
        <f>SUM(D91:D99)</f>
        <v>360503</v>
      </c>
      <c r="E90" s="436">
        <f>SUM(E91:E99)</f>
        <v>166078</v>
      </c>
      <c r="F90" s="129"/>
      <c r="G90" s="144"/>
      <c r="H90" s="144"/>
      <c r="I90" s="144"/>
      <c r="J90" s="150"/>
      <c r="K90" s="119"/>
    </row>
    <row r="91" spans="2:12" ht="17.45" hidden="1" customHeight="1" outlineLevel="1" x14ac:dyDescent="0.2">
      <c r="B91" s="152" t="s">
        <v>150</v>
      </c>
      <c r="C91" s="434">
        <v>13480</v>
      </c>
      <c r="D91" s="435">
        <v>17360</v>
      </c>
      <c r="E91" s="436">
        <v>12410</v>
      </c>
      <c r="F91" s="129"/>
      <c r="G91" s="144"/>
      <c r="H91" s="144"/>
      <c r="I91" s="144"/>
      <c r="J91" s="150"/>
      <c r="K91" s="119"/>
    </row>
    <row r="92" spans="2:12" ht="17.45" hidden="1" customHeight="1" outlineLevel="1" x14ac:dyDescent="0.2">
      <c r="B92" s="152" t="s">
        <v>151</v>
      </c>
      <c r="C92" s="434">
        <v>784</v>
      </c>
      <c r="D92" s="435">
        <v>1715</v>
      </c>
      <c r="E92" s="436">
        <v>1011</v>
      </c>
      <c r="F92" s="129"/>
      <c r="G92" s="144"/>
      <c r="H92" s="144"/>
      <c r="I92" s="144"/>
      <c r="J92" s="150"/>
      <c r="K92" s="119"/>
    </row>
    <row r="93" spans="2:12" ht="17.45" hidden="1" customHeight="1" outlineLevel="1" x14ac:dyDescent="0.2">
      <c r="B93" s="152" t="s">
        <v>152</v>
      </c>
      <c r="C93" s="434">
        <v>0</v>
      </c>
      <c r="D93" s="435">
        <v>22100</v>
      </c>
      <c r="E93" s="436">
        <v>640</v>
      </c>
      <c r="F93" s="129"/>
      <c r="G93" s="144"/>
      <c r="H93" s="144"/>
      <c r="I93" s="144"/>
      <c r="J93" s="150"/>
      <c r="K93" s="119"/>
    </row>
    <row r="94" spans="2:12" ht="17.45" hidden="1" customHeight="1" outlineLevel="1" x14ac:dyDescent="0.2">
      <c r="B94" s="152" t="s">
        <v>153</v>
      </c>
      <c r="C94" s="434">
        <v>3491</v>
      </c>
      <c r="D94" s="435">
        <v>6474</v>
      </c>
      <c r="E94" s="436">
        <v>5844</v>
      </c>
      <c r="F94" s="129"/>
      <c r="G94" s="144"/>
      <c r="H94" s="153"/>
      <c r="I94" s="144"/>
      <c r="J94" s="150"/>
      <c r="K94" s="119"/>
    </row>
    <row r="95" spans="2:12" ht="17.45" hidden="1" customHeight="1" outlineLevel="1" x14ac:dyDescent="0.2">
      <c r="B95" s="152" t="s">
        <v>154</v>
      </c>
      <c r="C95" s="434">
        <v>233</v>
      </c>
      <c r="D95" s="435">
        <v>280</v>
      </c>
      <c r="E95" s="436">
        <v>233</v>
      </c>
      <c r="F95" s="129"/>
      <c r="G95" s="144"/>
      <c r="H95" s="144"/>
      <c r="I95" s="144"/>
      <c r="J95" s="150"/>
      <c r="K95" s="119"/>
    </row>
    <row r="96" spans="2:12" ht="17.45" hidden="1" customHeight="1" outlineLevel="1" x14ac:dyDescent="0.2">
      <c r="B96" s="152" t="s">
        <v>155</v>
      </c>
      <c r="C96" s="434">
        <v>188</v>
      </c>
      <c r="D96" s="435">
        <v>194</v>
      </c>
      <c r="E96" s="436">
        <v>270</v>
      </c>
      <c r="F96" s="129"/>
      <c r="G96" s="144"/>
      <c r="H96" s="144"/>
      <c r="I96" s="144"/>
      <c r="J96" s="150"/>
      <c r="K96" s="119"/>
    </row>
    <row r="97" spans="2:11" ht="17.45" hidden="1" customHeight="1" outlineLevel="1" x14ac:dyDescent="0.2">
      <c r="B97" s="152" t="s">
        <v>156</v>
      </c>
      <c r="C97" s="434">
        <v>0</v>
      </c>
      <c r="D97" s="435">
        <v>0</v>
      </c>
      <c r="E97" s="436">
        <v>0</v>
      </c>
      <c r="F97" s="129"/>
      <c r="G97" s="144"/>
      <c r="H97" s="144"/>
      <c r="I97" s="144"/>
      <c r="J97" s="150"/>
      <c r="K97" s="119"/>
    </row>
    <row r="98" spans="2:11" ht="17.45" hidden="1" customHeight="1" outlineLevel="1" x14ac:dyDescent="0.2">
      <c r="B98" s="152" t="s">
        <v>157</v>
      </c>
      <c r="C98" s="434">
        <v>142410</v>
      </c>
      <c r="D98" s="435">
        <v>312380</v>
      </c>
      <c r="E98" s="436">
        <v>145670</v>
      </c>
      <c r="F98" s="129"/>
      <c r="G98" s="144"/>
      <c r="H98" s="144"/>
      <c r="I98" s="144"/>
      <c r="J98" s="150"/>
      <c r="K98" s="119"/>
    </row>
    <row r="99" spans="2:11" ht="17.45" hidden="1" customHeight="1" outlineLevel="1" x14ac:dyDescent="0.2">
      <c r="B99" s="152" t="s">
        <v>158</v>
      </c>
      <c r="C99" s="434">
        <v>0</v>
      </c>
      <c r="D99" s="435">
        <v>0</v>
      </c>
      <c r="E99" s="436">
        <v>0</v>
      </c>
      <c r="F99" s="129"/>
      <c r="G99" s="144"/>
      <c r="H99" s="144"/>
      <c r="I99" s="144"/>
      <c r="J99" s="150"/>
      <c r="K99" s="119"/>
    </row>
    <row r="100" spans="2:11" collapsed="1" x14ac:dyDescent="0.2">
      <c r="B100" s="151" t="s">
        <v>141</v>
      </c>
      <c r="C100" s="434">
        <v>36009.376232927651</v>
      </c>
      <c r="D100" s="435">
        <v>30413.927191683571</v>
      </c>
      <c r="E100" s="436">
        <v>29912.595861430396</v>
      </c>
      <c r="F100" s="129"/>
      <c r="G100" s="144"/>
      <c r="H100" s="144"/>
      <c r="I100" s="144"/>
      <c r="J100" s="150"/>
      <c r="K100" s="119"/>
    </row>
    <row r="101" spans="2:11" x14ac:dyDescent="0.2">
      <c r="B101" s="151" t="s">
        <v>171</v>
      </c>
      <c r="C101" s="434">
        <f>SUM(C102:C113)</f>
        <v>371</v>
      </c>
      <c r="D101" s="435">
        <f t="shared" ref="D101:E101" si="3">SUM(D102:D113)</f>
        <v>355</v>
      </c>
      <c r="E101" s="436">
        <f t="shared" si="3"/>
        <v>189</v>
      </c>
      <c r="F101" s="129"/>
      <c r="G101" s="144"/>
      <c r="H101" s="144"/>
      <c r="I101" s="144"/>
      <c r="J101" s="150"/>
      <c r="K101" s="119"/>
    </row>
    <row r="102" spans="2:11" hidden="1" outlineLevel="2" x14ac:dyDescent="0.2">
      <c r="B102" s="151" t="s">
        <v>159</v>
      </c>
      <c r="C102" s="434">
        <v>0</v>
      </c>
      <c r="D102" s="435">
        <v>0</v>
      </c>
      <c r="E102" s="436">
        <v>0</v>
      </c>
      <c r="F102" s="129"/>
      <c r="G102" s="144"/>
      <c r="H102" s="144"/>
      <c r="I102" s="144"/>
      <c r="J102" s="150"/>
      <c r="K102" s="119"/>
    </row>
    <row r="103" spans="2:11" hidden="1" outlineLevel="2" x14ac:dyDescent="0.2">
      <c r="B103" s="151" t="s">
        <v>294</v>
      </c>
      <c r="C103" s="434">
        <v>0</v>
      </c>
      <c r="D103" s="435">
        <v>5</v>
      </c>
      <c r="E103" s="436">
        <v>11</v>
      </c>
      <c r="F103" s="129"/>
      <c r="G103" s="144"/>
      <c r="H103" s="144"/>
      <c r="I103" s="144"/>
      <c r="J103" s="150"/>
      <c r="K103" s="119"/>
    </row>
    <row r="104" spans="2:11" hidden="1" outlineLevel="2" x14ac:dyDescent="0.2">
      <c r="B104" s="151" t="s">
        <v>160</v>
      </c>
      <c r="C104" s="434">
        <v>102</v>
      </c>
      <c r="D104" s="435">
        <v>117</v>
      </c>
      <c r="E104" s="436">
        <v>120</v>
      </c>
      <c r="F104" s="129"/>
      <c r="G104" s="144"/>
      <c r="H104" s="144"/>
      <c r="I104" s="144"/>
      <c r="J104" s="150"/>
      <c r="K104" s="119"/>
    </row>
    <row r="105" spans="2:11" hidden="1" outlineLevel="2" x14ac:dyDescent="0.2">
      <c r="B105" s="151" t="s">
        <v>161</v>
      </c>
      <c r="C105" s="434">
        <v>0</v>
      </c>
      <c r="D105" s="435">
        <v>0</v>
      </c>
      <c r="E105" s="436">
        <v>0</v>
      </c>
      <c r="F105" s="129"/>
      <c r="G105" s="144"/>
      <c r="H105" s="144"/>
      <c r="I105" s="144"/>
      <c r="J105" s="150"/>
      <c r="K105" s="119"/>
    </row>
    <row r="106" spans="2:11" hidden="1" outlineLevel="2" x14ac:dyDescent="0.2">
      <c r="B106" s="151" t="s">
        <v>162</v>
      </c>
      <c r="C106" s="434">
        <v>0</v>
      </c>
      <c r="D106" s="435">
        <v>0</v>
      </c>
      <c r="E106" s="436">
        <v>0</v>
      </c>
      <c r="F106" s="129"/>
      <c r="G106" s="144"/>
      <c r="H106" s="144"/>
      <c r="I106" s="144"/>
      <c r="J106" s="150"/>
      <c r="K106" s="119"/>
    </row>
    <row r="107" spans="2:11" hidden="1" outlineLevel="2" x14ac:dyDescent="0.2">
      <c r="B107" s="151" t="s">
        <v>163</v>
      </c>
      <c r="C107" s="434">
        <v>0</v>
      </c>
      <c r="D107" s="435">
        <v>0</v>
      </c>
      <c r="E107" s="436">
        <v>0</v>
      </c>
      <c r="F107" s="129"/>
      <c r="G107" s="144"/>
      <c r="H107" s="144"/>
      <c r="I107" s="144"/>
      <c r="J107" s="150"/>
      <c r="K107" s="119"/>
    </row>
    <row r="108" spans="2:11" hidden="1" outlineLevel="2" x14ac:dyDescent="0.2">
      <c r="B108" s="151" t="s">
        <v>164</v>
      </c>
      <c r="C108" s="434">
        <v>132</v>
      </c>
      <c r="D108" s="435">
        <v>197</v>
      </c>
      <c r="E108" s="436">
        <v>49</v>
      </c>
      <c r="F108" s="129"/>
      <c r="G108" s="144"/>
      <c r="H108" s="144"/>
      <c r="I108" s="144"/>
      <c r="J108" s="150"/>
      <c r="K108" s="119"/>
    </row>
    <row r="109" spans="2:11" hidden="1" outlineLevel="2" x14ac:dyDescent="0.2">
      <c r="B109" s="151" t="s">
        <v>165</v>
      </c>
      <c r="C109" s="434">
        <v>137</v>
      </c>
      <c r="D109" s="435">
        <v>36</v>
      </c>
      <c r="E109" s="436">
        <v>9</v>
      </c>
      <c r="F109" s="129"/>
      <c r="G109" s="144"/>
      <c r="H109" s="144"/>
      <c r="I109" s="144"/>
      <c r="J109" s="150"/>
      <c r="K109" s="119"/>
    </row>
    <row r="110" spans="2:11" hidden="1" outlineLevel="2" x14ac:dyDescent="0.2">
      <c r="B110" s="151" t="s">
        <v>166</v>
      </c>
      <c r="C110" s="434">
        <v>0</v>
      </c>
      <c r="D110" s="435">
        <v>0</v>
      </c>
      <c r="E110" s="436">
        <v>0</v>
      </c>
      <c r="F110" s="129"/>
      <c r="G110" s="144"/>
      <c r="H110" s="144"/>
      <c r="I110" s="144"/>
      <c r="J110" s="150"/>
      <c r="K110" s="119"/>
    </row>
    <row r="111" spans="2:11" hidden="1" outlineLevel="2" x14ac:dyDescent="0.2">
      <c r="B111" s="151" t="s">
        <v>167</v>
      </c>
      <c r="C111" s="434">
        <v>0</v>
      </c>
      <c r="D111" s="435">
        <v>0</v>
      </c>
      <c r="E111" s="436">
        <v>0</v>
      </c>
      <c r="F111" s="129"/>
      <c r="G111" s="144"/>
      <c r="H111" s="144"/>
      <c r="I111" s="144"/>
      <c r="J111" s="150"/>
      <c r="K111" s="119"/>
    </row>
    <row r="112" spans="2:11" hidden="1" outlineLevel="2" x14ac:dyDescent="0.2">
      <c r="B112" s="151" t="s">
        <v>168</v>
      </c>
      <c r="C112" s="434">
        <v>0</v>
      </c>
      <c r="D112" s="435">
        <v>0</v>
      </c>
      <c r="E112" s="436">
        <v>0</v>
      </c>
      <c r="F112" s="129"/>
      <c r="G112" s="144"/>
      <c r="H112" s="144"/>
      <c r="I112" s="144"/>
      <c r="J112" s="150"/>
      <c r="K112" s="119"/>
    </row>
    <row r="113" spans="2:13" hidden="1" outlineLevel="2" x14ac:dyDescent="0.2">
      <c r="B113" s="151" t="s">
        <v>169</v>
      </c>
      <c r="C113" s="434">
        <v>0</v>
      </c>
      <c r="D113" s="435">
        <v>0</v>
      </c>
      <c r="E113" s="436">
        <v>0</v>
      </c>
      <c r="F113" s="129"/>
      <c r="G113" s="144"/>
      <c r="H113" s="144"/>
      <c r="I113" s="144"/>
      <c r="J113" s="150"/>
      <c r="K113" s="119"/>
    </row>
    <row r="114" spans="2:13" collapsed="1" x14ac:dyDescent="0.2">
      <c r="B114" s="154" t="s">
        <v>104</v>
      </c>
      <c r="C114" s="437">
        <f>SUM(C86+C87+C88+C89+C90+C100+C101)</f>
        <v>242158.71217714518</v>
      </c>
      <c r="D114" s="438">
        <f t="shared" ref="D114:E114" si="4">SUM(D86+D87+D88+D89+D90+D100+D101)</f>
        <v>439108.28607179277</v>
      </c>
      <c r="E114" s="439">
        <f t="shared" si="4"/>
        <v>242555.01827369371</v>
      </c>
      <c r="F114" s="129"/>
      <c r="G114" s="144"/>
      <c r="H114" s="144"/>
      <c r="I114" s="144"/>
      <c r="J114" s="150"/>
      <c r="K114" s="119"/>
    </row>
    <row r="115" spans="2:13" x14ac:dyDescent="0.2">
      <c r="B115" s="143" t="s">
        <v>178</v>
      </c>
      <c r="C115" s="440">
        <v>451</v>
      </c>
      <c r="D115" s="429">
        <v>913</v>
      </c>
      <c r="E115" s="430">
        <v>514</v>
      </c>
      <c r="F115" s="155"/>
      <c r="G115" s="156"/>
      <c r="H115" s="156"/>
      <c r="I115" s="156"/>
      <c r="J115" s="157"/>
      <c r="K115" s="119"/>
    </row>
    <row r="116" spans="2:13" x14ac:dyDescent="0.2">
      <c r="B116" s="158" t="s">
        <v>177</v>
      </c>
      <c r="C116" s="144"/>
      <c r="D116" s="153"/>
      <c r="E116" s="153"/>
      <c r="F116" s="153"/>
      <c r="G116" s="144"/>
      <c r="H116" s="144"/>
      <c r="I116" s="144"/>
      <c r="J116" s="138"/>
      <c r="K116" s="119"/>
    </row>
    <row r="117" spans="2:13" x14ac:dyDescent="0.2">
      <c r="B117" s="119"/>
      <c r="C117" s="119"/>
      <c r="D117" s="145"/>
      <c r="E117" s="145"/>
      <c r="F117" s="145"/>
      <c r="G117" s="144"/>
      <c r="H117" s="144"/>
      <c r="I117" s="144"/>
      <c r="J117" s="138"/>
      <c r="K117" s="119"/>
    </row>
    <row r="118" spans="2:13" ht="19.5" x14ac:dyDescent="0.2">
      <c r="B118" s="7" t="s">
        <v>172</v>
      </c>
      <c r="C118" s="7"/>
      <c r="D118" s="7"/>
      <c r="E118" s="7"/>
      <c r="F118" s="7"/>
      <c r="G118" s="7"/>
      <c r="H118" s="7"/>
      <c r="I118" s="7"/>
      <c r="J118" s="7"/>
      <c r="K118" s="7"/>
      <c r="L118" s="12" t="s">
        <v>271</v>
      </c>
    </row>
    <row r="119" spans="2:13" ht="161.25" customHeight="1" x14ac:dyDescent="0.2">
      <c r="B119" s="114" t="s">
        <v>173</v>
      </c>
      <c r="C119" s="558" t="s">
        <v>174</v>
      </c>
      <c r="D119" s="558"/>
      <c r="E119" s="558"/>
      <c r="F119" s="558"/>
      <c r="G119" s="558"/>
      <c r="H119" s="558"/>
      <c r="I119" s="558"/>
      <c r="J119" s="558"/>
      <c r="K119" s="113"/>
      <c r="L119" s="580" t="s">
        <v>521</v>
      </c>
    </row>
    <row r="120" spans="2:13" ht="154.5" customHeight="1" x14ac:dyDescent="0.2">
      <c r="B120" s="117" t="s">
        <v>175</v>
      </c>
      <c r="C120" s="558" t="s">
        <v>295</v>
      </c>
      <c r="D120" s="558"/>
      <c r="E120" s="558"/>
      <c r="F120" s="558"/>
      <c r="G120" s="558"/>
      <c r="H120" s="558"/>
      <c r="I120" s="558"/>
      <c r="J120" s="558"/>
      <c r="K120" s="113"/>
      <c r="L120" s="581"/>
    </row>
    <row r="121" spans="2:13" ht="138.6" customHeight="1" x14ac:dyDescent="0.2">
      <c r="B121" s="127" t="s">
        <v>176</v>
      </c>
      <c r="C121" s="558" t="e" vm="1">
        <v>#VALUE!</v>
      </c>
      <c r="D121" s="558"/>
      <c r="E121" s="558" t="s">
        <v>179</v>
      </c>
      <c r="F121" s="558"/>
      <c r="G121" s="558"/>
      <c r="H121" s="558"/>
      <c r="I121" s="558"/>
      <c r="J121" s="558"/>
      <c r="K121" s="122"/>
      <c r="L121" s="582"/>
    </row>
    <row r="122" spans="2:13" ht="9.6" customHeight="1" x14ac:dyDescent="0.2">
      <c r="B122" s="119"/>
      <c r="C122" s="159"/>
      <c r="D122" s="119"/>
      <c r="E122" s="144"/>
      <c r="F122" s="119"/>
      <c r="G122" s="119"/>
      <c r="H122" s="119"/>
      <c r="I122" s="119"/>
      <c r="J122" s="138"/>
      <c r="K122" s="119"/>
    </row>
    <row r="123" spans="2:13" ht="30" customHeight="1" x14ac:dyDescent="0.2">
      <c r="B123" s="7" t="s">
        <v>98</v>
      </c>
      <c r="C123" s="109"/>
      <c r="D123" s="110"/>
      <c r="E123" s="111"/>
      <c r="F123" s="110"/>
      <c r="G123" s="110"/>
      <c r="H123" s="110"/>
      <c r="I123" s="110"/>
      <c r="J123" s="160"/>
      <c r="K123" s="110"/>
      <c r="L123" s="3" t="s">
        <v>271</v>
      </c>
    </row>
    <row r="124" spans="2:13" ht="79.5" customHeight="1" x14ac:dyDescent="0.2">
      <c r="B124" s="114" t="s">
        <v>126</v>
      </c>
      <c r="C124" s="558" t="s">
        <v>552</v>
      </c>
      <c r="D124" s="559"/>
      <c r="E124" s="559"/>
      <c r="F124" s="559"/>
      <c r="G124" s="559"/>
      <c r="H124" s="559"/>
      <c r="I124" s="559"/>
      <c r="J124" s="559"/>
      <c r="K124" s="113"/>
      <c r="L124" s="534"/>
      <c r="M124" s="161"/>
    </row>
    <row r="125" spans="2:13" ht="62.1" customHeight="1" x14ac:dyDescent="0.2">
      <c r="B125" s="117" t="s">
        <v>142</v>
      </c>
      <c r="C125" s="558" t="s">
        <v>256</v>
      </c>
      <c r="D125" s="559"/>
      <c r="E125" s="559"/>
      <c r="F125" s="559"/>
      <c r="G125" s="559"/>
      <c r="H125" s="559"/>
      <c r="I125" s="559"/>
      <c r="J125" s="559"/>
      <c r="K125" s="113"/>
      <c r="L125" s="329" t="s">
        <v>523</v>
      </c>
    </row>
    <row r="126" spans="2:13" ht="256.5" customHeight="1" x14ac:dyDescent="0.2">
      <c r="B126" s="127" t="s">
        <v>127</v>
      </c>
      <c r="C126" s="558" t="s">
        <v>457</v>
      </c>
      <c r="D126" s="559"/>
      <c r="E126" s="559"/>
      <c r="F126" s="559"/>
      <c r="G126" s="559"/>
      <c r="H126" s="559"/>
      <c r="I126" s="559"/>
      <c r="J126" s="559"/>
      <c r="K126" s="573"/>
      <c r="L126" s="574"/>
    </row>
    <row r="127" spans="2:13" ht="9.6" customHeight="1" x14ac:dyDescent="0.2">
      <c r="B127" s="119"/>
      <c r="C127" s="159"/>
      <c r="D127" s="119"/>
      <c r="E127" s="144"/>
      <c r="F127" s="119"/>
      <c r="G127" s="119"/>
      <c r="H127" s="119"/>
      <c r="I127" s="119"/>
      <c r="J127" s="138"/>
      <c r="K127" s="119"/>
    </row>
    <row r="128" spans="2:13" ht="33" customHeight="1" x14ac:dyDescent="0.2">
      <c r="B128" s="7" t="s">
        <v>99</v>
      </c>
      <c r="C128" s="109"/>
      <c r="D128" s="110"/>
      <c r="E128" s="111"/>
      <c r="F128" s="110"/>
      <c r="G128" s="110"/>
      <c r="H128" s="110"/>
      <c r="I128" s="110"/>
      <c r="J128" s="160"/>
      <c r="K128" s="110"/>
      <c r="L128" s="3" t="s">
        <v>271</v>
      </c>
    </row>
    <row r="129" spans="2:22" ht="304.5" customHeight="1" x14ac:dyDescent="0.2">
      <c r="B129" s="162" t="s">
        <v>258</v>
      </c>
      <c r="C129" s="558" t="s">
        <v>467</v>
      </c>
      <c r="D129" s="558"/>
      <c r="E129" s="558"/>
      <c r="F129" s="558"/>
      <c r="G129" s="558"/>
      <c r="H129" s="558"/>
      <c r="I129" s="558"/>
      <c r="J129" s="558"/>
      <c r="K129" s="113"/>
      <c r="L129" s="13"/>
    </row>
    <row r="130" spans="2:22" ht="9.6" customHeight="1" x14ac:dyDescent="0.2">
      <c r="B130" s="119"/>
      <c r="C130" s="159"/>
      <c r="D130" s="119"/>
      <c r="E130" s="144"/>
      <c r="F130" s="119"/>
      <c r="G130" s="119"/>
      <c r="H130" s="119"/>
      <c r="I130" s="119"/>
      <c r="J130" s="138"/>
      <c r="K130" s="119"/>
    </row>
    <row r="131" spans="2:22" ht="33" customHeight="1" x14ac:dyDescent="0.2">
      <c r="B131" s="7" t="s">
        <v>122</v>
      </c>
      <c r="C131" s="109"/>
      <c r="D131" s="110"/>
      <c r="E131" s="111"/>
      <c r="F131" s="110"/>
      <c r="G131" s="110"/>
      <c r="H131" s="110"/>
      <c r="I131" s="110"/>
      <c r="J131" s="160"/>
      <c r="K131" s="110"/>
      <c r="L131" s="3" t="s">
        <v>271</v>
      </c>
    </row>
    <row r="132" spans="2:22" ht="191.25" customHeight="1" x14ac:dyDescent="0.2">
      <c r="B132" s="24" t="s">
        <v>123</v>
      </c>
      <c r="C132" s="583" t="s">
        <v>468</v>
      </c>
      <c r="D132" s="559"/>
      <c r="E132" s="559"/>
      <c r="F132" s="559"/>
      <c r="G132" s="559"/>
      <c r="H132" s="559"/>
      <c r="I132" s="559"/>
      <c r="J132" s="559"/>
      <c r="K132" s="4"/>
      <c r="L132" s="14" t="s">
        <v>524</v>
      </c>
      <c r="M132" s="53"/>
      <c r="N132" s="131"/>
      <c r="O132" s="86"/>
    </row>
    <row r="133" spans="2:22" ht="15.95" customHeight="1" x14ac:dyDescent="0.2">
      <c r="B133" s="562" t="s">
        <v>124</v>
      </c>
      <c r="C133" s="564" t="s">
        <v>298</v>
      </c>
      <c r="D133" s="564"/>
      <c r="E133" s="564"/>
      <c r="F133" s="564"/>
      <c r="G133" s="564"/>
      <c r="H133" s="564"/>
      <c r="I133" s="564"/>
      <c r="J133" s="564"/>
      <c r="K133" s="163"/>
      <c r="L133" s="57" t="s">
        <v>480</v>
      </c>
      <c r="M133" s="164"/>
      <c r="T133" s="165"/>
    </row>
    <row r="134" spans="2:22" ht="224.45" customHeight="1" x14ac:dyDescent="0.2">
      <c r="B134" s="563"/>
      <c r="C134" s="565"/>
      <c r="D134" s="565"/>
      <c r="E134" s="565"/>
      <c r="F134" s="565"/>
      <c r="G134" s="565"/>
      <c r="H134" s="565"/>
      <c r="I134" s="565"/>
      <c r="J134" s="565"/>
      <c r="K134" s="21"/>
      <c r="L134" s="42" t="s">
        <v>481</v>
      </c>
      <c r="M134" s="164"/>
      <c r="T134" s="165"/>
    </row>
    <row r="135" spans="2:22" ht="9.6" customHeight="1" x14ac:dyDescent="0.2">
      <c r="B135" s="119"/>
      <c r="C135" s="159"/>
      <c r="D135" s="119"/>
      <c r="E135" s="144"/>
      <c r="F135" s="119"/>
      <c r="G135" s="119"/>
      <c r="H135" s="119"/>
      <c r="I135" s="119"/>
      <c r="J135" s="138"/>
      <c r="K135" s="119"/>
    </row>
    <row r="136" spans="2:22" ht="33" customHeight="1" x14ac:dyDescent="0.2">
      <c r="B136" s="7" t="s">
        <v>125</v>
      </c>
      <c r="C136" s="109"/>
      <c r="D136" s="110"/>
      <c r="E136" s="111"/>
      <c r="F136" s="110"/>
      <c r="G136" s="110"/>
      <c r="H136" s="110"/>
      <c r="I136" s="110"/>
      <c r="J136" s="160"/>
      <c r="K136" s="110"/>
      <c r="L136" s="3" t="s">
        <v>271</v>
      </c>
    </row>
    <row r="137" spans="2:22" ht="15.6" customHeight="1" x14ac:dyDescent="0.2">
      <c r="B137" s="166"/>
      <c r="C137" s="567" t="s">
        <v>469</v>
      </c>
      <c r="D137" s="567"/>
      <c r="E137" s="567"/>
      <c r="F137" s="567"/>
      <c r="G137" s="567"/>
      <c r="H137" s="567"/>
      <c r="I137" s="567"/>
      <c r="J137" s="567"/>
      <c r="K137" s="19"/>
      <c r="L137" s="167" t="s">
        <v>525</v>
      </c>
      <c r="M137" s="168"/>
      <c r="N137" s="164"/>
      <c r="O137" s="164"/>
      <c r="P137" s="164"/>
      <c r="Q137" s="164"/>
    </row>
    <row r="138" spans="2:22" ht="204.6" customHeight="1" x14ac:dyDescent="0.2">
      <c r="B138" s="117" t="s">
        <v>327</v>
      </c>
      <c r="C138" s="565"/>
      <c r="D138" s="565"/>
      <c r="E138" s="565"/>
      <c r="F138" s="565"/>
      <c r="G138" s="565"/>
      <c r="H138" s="565"/>
      <c r="I138" s="565"/>
      <c r="J138" s="565"/>
      <c r="K138" s="21"/>
      <c r="L138" s="42" t="s">
        <v>482</v>
      </c>
      <c r="M138" s="164"/>
      <c r="O138" s="164"/>
      <c r="P138" s="164"/>
      <c r="Q138" s="164"/>
    </row>
    <row r="139" spans="2:22" ht="34.5" customHeight="1" x14ac:dyDescent="0.2">
      <c r="B139" s="117" t="s">
        <v>328</v>
      </c>
      <c r="C139" s="575" t="s">
        <v>550</v>
      </c>
      <c r="D139" s="575"/>
      <c r="E139" s="575"/>
      <c r="F139" s="575"/>
      <c r="G139" s="575"/>
      <c r="H139" s="575"/>
      <c r="I139" s="575"/>
      <c r="J139" s="575"/>
      <c r="K139" s="19"/>
      <c r="L139" s="330" t="s">
        <v>526</v>
      </c>
      <c r="M139" s="164"/>
      <c r="N139" s="86"/>
      <c r="O139" s="164"/>
      <c r="P139" s="164"/>
      <c r="Q139" s="164"/>
      <c r="T139" s="86"/>
    </row>
    <row r="140" spans="2:22" ht="29.25" customHeight="1" x14ac:dyDescent="0.2">
      <c r="B140" s="117"/>
      <c r="C140" s="576"/>
      <c r="D140" s="576"/>
      <c r="E140" s="576"/>
      <c r="F140" s="576"/>
      <c r="G140" s="576"/>
      <c r="H140" s="576"/>
      <c r="I140" s="576"/>
      <c r="J140" s="576"/>
      <c r="K140" s="163"/>
      <c r="L140" s="529" t="s">
        <v>331</v>
      </c>
      <c r="M140" s="164"/>
      <c r="N140" s="86"/>
      <c r="O140" s="164"/>
      <c r="P140" s="164"/>
      <c r="Q140" s="164"/>
      <c r="T140" s="86"/>
    </row>
    <row r="141" spans="2:22" ht="57.75" customHeight="1" x14ac:dyDescent="0.2">
      <c r="B141" s="117"/>
      <c r="C141" s="576"/>
      <c r="D141" s="576"/>
      <c r="E141" s="576"/>
      <c r="F141" s="576"/>
      <c r="G141" s="576"/>
      <c r="H141" s="576"/>
      <c r="I141" s="576"/>
      <c r="J141" s="576"/>
      <c r="K141" s="163"/>
      <c r="L141" s="529" t="s">
        <v>326</v>
      </c>
      <c r="M141" s="164"/>
      <c r="N141" s="86"/>
      <c r="O141" s="164"/>
      <c r="P141" s="164"/>
      <c r="Q141" s="164"/>
      <c r="T141" s="86"/>
    </row>
    <row r="142" spans="2:22" ht="78" customHeight="1" x14ac:dyDescent="0.2">
      <c r="B142" s="117"/>
      <c r="C142" s="576"/>
      <c r="D142" s="576"/>
      <c r="E142" s="576"/>
      <c r="F142" s="576"/>
      <c r="G142" s="576"/>
      <c r="H142" s="576"/>
      <c r="I142" s="576"/>
      <c r="J142" s="576"/>
      <c r="K142" s="163"/>
      <c r="L142" s="529" t="s">
        <v>332</v>
      </c>
      <c r="M142" s="164"/>
      <c r="N142" s="86"/>
      <c r="O142" s="164"/>
      <c r="P142" s="164"/>
      <c r="Q142" s="164"/>
      <c r="T142" s="86"/>
    </row>
    <row r="143" spans="2:22" s="358" customFormat="1" ht="27.75" customHeight="1" x14ac:dyDescent="0.2">
      <c r="B143" s="127"/>
      <c r="C143" s="359"/>
      <c r="D143" s="359"/>
      <c r="E143" s="359"/>
      <c r="F143" s="359"/>
      <c r="G143" s="359"/>
      <c r="H143" s="359"/>
      <c r="I143" s="359"/>
      <c r="J143" s="359"/>
      <c r="K143" s="21"/>
      <c r="L143" s="530" t="s">
        <v>551</v>
      </c>
      <c r="M143" s="164"/>
      <c r="N143" s="86"/>
      <c r="O143" s="164"/>
      <c r="P143" s="164"/>
      <c r="Q143" s="164"/>
      <c r="T143" s="86"/>
    </row>
    <row r="144" spans="2:22" ht="141" customHeight="1" x14ac:dyDescent="0.2">
      <c r="B144" s="127" t="s">
        <v>278</v>
      </c>
      <c r="C144" s="556" t="s">
        <v>560</v>
      </c>
      <c r="D144" s="556"/>
      <c r="E144" s="556"/>
      <c r="F144" s="556"/>
      <c r="G144" s="556"/>
      <c r="H144" s="556"/>
      <c r="I144" s="556"/>
      <c r="J144" s="556"/>
      <c r="K144" s="21"/>
      <c r="L144" s="331" t="s">
        <v>483</v>
      </c>
      <c r="M144" s="164"/>
      <c r="N144" s="86"/>
      <c r="O144" s="164"/>
      <c r="P144" s="164"/>
      <c r="Q144" s="164"/>
      <c r="V144" s="86"/>
    </row>
    <row r="145" spans="2:17" x14ac:dyDescent="0.2">
      <c r="B145" s="163"/>
      <c r="C145" s="169"/>
      <c r="D145" s="163"/>
      <c r="E145" s="170"/>
      <c r="F145" s="163"/>
      <c r="G145" s="169"/>
      <c r="H145" s="163"/>
      <c r="I145" s="163"/>
      <c r="J145" s="171"/>
      <c r="K145" s="163"/>
      <c r="L145" s="164"/>
      <c r="M145" s="164"/>
      <c r="N145" s="164"/>
      <c r="O145" s="164"/>
      <c r="P145" s="164"/>
      <c r="Q145" s="164"/>
    </row>
    <row r="146" spans="2:17" x14ac:dyDescent="0.2">
      <c r="B146" s="86"/>
      <c r="C146" s="169"/>
      <c r="D146" s="163"/>
      <c r="E146" s="170"/>
      <c r="F146" s="163"/>
      <c r="G146" s="163"/>
      <c r="H146" s="163"/>
      <c r="I146" s="163"/>
      <c r="J146" s="171"/>
      <c r="K146" s="163"/>
      <c r="L146" s="164"/>
      <c r="M146" s="164"/>
      <c r="N146" s="164"/>
      <c r="O146" s="164"/>
      <c r="P146" s="164"/>
      <c r="Q146" s="164"/>
    </row>
    <row r="147" spans="2:17" ht="33" customHeight="1" x14ac:dyDescent="0.2"/>
    <row r="148" spans="2:17" ht="82.5" customHeight="1" x14ac:dyDescent="0.2">
      <c r="M148" s="93"/>
      <c r="N148" s="93"/>
      <c r="O148" s="93"/>
      <c r="P148" s="93"/>
    </row>
    <row r="149" spans="2:17" ht="23.45" customHeight="1" x14ac:dyDescent="0.2">
      <c r="M149" s="129"/>
    </row>
    <row r="150" spans="2:17" ht="34.5" customHeight="1" x14ac:dyDescent="0.2">
      <c r="M150" s="45"/>
      <c r="N150" s="45"/>
      <c r="O150" s="45"/>
      <c r="P150" s="45"/>
    </row>
    <row r="151" spans="2:17" ht="15.95" customHeight="1" x14ac:dyDescent="0.2">
      <c r="M151" s="88"/>
    </row>
    <row r="152" spans="2:17" ht="23.45" customHeight="1" x14ac:dyDescent="0.2">
      <c r="M152" s="88"/>
    </row>
    <row r="153" spans="2:17" ht="20.45" customHeight="1" x14ac:dyDescent="0.2"/>
    <row r="154" spans="2:17" ht="32.450000000000003" customHeight="1" x14ac:dyDescent="0.2"/>
    <row r="155" spans="2:17" ht="35.450000000000003" customHeight="1" x14ac:dyDescent="0.2"/>
    <row r="156" spans="2:17" ht="26.45" customHeight="1" x14ac:dyDescent="0.2"/>
    <row r="157" spans="2:17" ht="34.5" customHeight="1" x14ac:dyDescent="0.2"/>
    <row r="158" spans="2:17" ht="19.5" customHeight="1" x14ac:dyDescent="0.2"/>
    <row r="159" spans="2:17" ht="17.100000000000001" customHeight="1" x14ac:dyDescent="0.2"/>
    <row r="160" spans="2:17" ht="35.1" customHeight="1" x14ac:dyDescent="0.2"/>
    <row r="161" spans="2:17" ht="23.1" customHeight="1" x14ac:dyDescent="0.2"/>
    <row r="162" spans="2:17" ht="72" customHeight="1" x14ac:dyDescent="0.2"/>
    <row r="163" spans="2:17" x14ac:dyDescent="0.2">
      <c r="B163" s="164"/>
      <c r="C163" s="164"/>
      <c r="D163" s="164"/>
      <c r="E163" s="164"/>
      <c r="F163" s="164"/>
      <c r="G163" s="164"/>
      <c r="H163" s="164"/>
      <c r="I163" s="164"/>
      <c r="J163" s="164"/>
      <c r="K163" s="164"/>
      <c r="L163" s="164"/>
      <c r="M163" s="164"/>
      <c r="N163" s="164"/>
      <c r="O163" s="164"/>
      <c r="P163" s="164"/>
      <c r="Q163" s="164"/>
    </row>
    <row r="164" spans="2:17" x14ac:dyDescent="0.2">
      <c r="B164" s="164"/>
      <c r="C164" s="164"/>
      <c r="D164" s="164"/>
      <c r="E164" s="164"/>
      <c r="F164" s="164"/>
      <c r="G164" s="164"/>
      <c r="H164" s="164"/>
      <c r="I164" s="164"/>
      <c r="J164" s="164"/>
      <c r="K164" s="164"/>
      <c r="L164" s="164"/>
      <c r="M164" s="164"/>
      <c r="N164" s="164"/>
      <c r="O164" s="164"/>
      <c r="P164" s="164"/>
      <c r="Q164" s="164"/>
    </row>
    <row r="165" spans="2:17" x14ac:dyDescent="0.2">
      <c r="B165" s="164"/>
      <c r="C165" s="164"/>
      <c r="D165" s="164"/>
      <c r="E165" s="164"/>
      <c r="F165" s="164"/>
      <c r="G165" s="164"/>
      <c r="H165" s="164"/>
      <c r="I165" s="164"/>
      <c r="J165" s="164"/>
      <c r="K165" s="164"/>
      <c r="L165" s="164"/>
      <c r="M165" s="164"/>
      <c r="N165" s="164"/>
      <c r="O165" s="164"/>
      <c r="P165" s="164"/>
      <c r="Q165" s="164"/>
    </row>
    <row r="166" spans="2:17" x14ac:dyDescent="0.2">
      <c r="B166" s="164"/>
      <c r="C166" s="164"/>
      <c r="D166" s="164"/>
      <c r="E166" s="164"/>
      <c r="F166" s="164"/>
      <c r="G166" s="164"/>
      <c r="H166" s="164"/>
      <c r="I166" s="164"/>
      <c r="J166" s="164"/>
      <c r="K166" s="164"/>
      <c r="L166" s="164"/>
      <c r="M166" s="164"/>
      <c r="N166" s="164"/>
      <c r="O166" s="164"/>
      <c r="P166" s="164"/>
      <c r="Q166" s="164"/>
    </row>
    <row r="167" spans="2:17" x14ac:dyDescent="0.2">
      <c r="B167" s="164"/>
      <c r="C167" s="164"/>
      <c r="D167" s="164"/>
      <c r="E167" s="164"/>
      <c r="F167" s="164"/>
      <c r="G167" s="164"/>
      <c r="H167" s="164"/>
      <c r="I167" s="164"/>
      <c r="J167" s="164"/>
      <c r="K167" s="164"/>
      <c r="L167" s="164"/>
      <c r="M167" s="164"/>
      <c r="N167" s="164"/>
      <c r="O167" s="164"/>
      <c r="P167" s="164"/>
      <c r="Q167" s="164"/>
    </row>
    <row r="168" spans="2:17" x14ac:dyDescent="0.2">
      <c r="B168" s="164"/>
      <c r="C168" s="164"/>
      <c r="D168" s="164"/>
      <c r="E168" s="164"/>
      <c r="F168" s="164"/>
      <c r="G168" s="164"/>
      <c r="H168" s="164"/>
      <c r="I168" s="164"/>
      <c r="J168" s="164"/>
      <c r="K168" s="164"/>
      <c r="L168" s="164"/>
      <c r="M168" s="164"/>
      <c r="N168" s="164"/>
      <c r="O168" s="164"/>
      <c r="P168" s="164"/>
      <c r="Q168" s="164"/>
    </row>
    <row r="169" spans="2:17" x14ac:dyDescent="0.2">
      <c r="B169" s="164"/>
      <c r="C169" s="164"/>
      <c r="D169" s="164"/>
      <c r="E169" s="164"/>
      <c r="F169" s="164"/>
      <c r="G169" s="164"/>
      <c r="H169" s="164"/>
      <c r="I169" s="164"/>
      <c r="J169" s="164"/>
      <c r="K169" s="164"/>
      <c r="L169" s="164"/>
      <c r="M169" s="164"/>
      <c r="N169" s="164"/>
      <c r="O169" s="164"/>
      <c r="P169" s="164"/>
      <c r="Q169" s="164"/>
    </row>
    <row r="170" spans="2:17" x14ac:dyDescent="0.2">
      <c r="B170" s="164"/>
      <c r="C170" s="164"/>
      <c r="D170" s="164"/>
      <c r="E170" s="164"/>
      <c r="F170" s="164"/>
      <c r="G170" s="164"/>
      <c r="H170" s="164"/>
      <c r="I170" s="164"/>
      <c r="J170" s="164"/>
      <c r="K170" s="164"/>
      <c r="L170" s="164"/>
      <c r="M170" s="164"/>
      <c r="N170" s="164"/>
      <c r="O170" s="164"/>
      <c r="P170" s="164"/>
      <c r="Q170" s="164"/>
    </row>
    <row r="171" spans="2:17" x14ac:dyDescent="0.2">
      <c r="B171" s="164"/>
      <c r="C171" s="164"/>
      <c r="D171" s="164"/>
      <c r="E171" s="164"/>
      <c r="F171" s="164"/>
      <c r="G171" s="164"/>
      <c r="H171" s="164"/>
      <c r="I171" s="164"/>
      <c r="J171" s="164"/>
      <c r="K171" s="164"/>
      <c r="L171" s="164"/>
      <c r="M171" s="164"/>
      <c r="N171" s="164"/>
      <c r="O171" s="164"/>
      <c r="P171" s="164"/>
      <c r="Q171" s="164"/>
    </row>
    <row r="172" spans="2:17" x14ac:dyDescent="0.2">
      <c r="B172" s="164"/>
      <c r="C172" s="164"/>
      <c r="D172" s="164"/>
      <c r="E172" s="164"/>
      <c r="F172" s="164"/>
      <c r="G172" s="164"/>
      <c r="H172" s="164"/>
      <c r="I172" s="164"/>
      <c r="J172" s="164"/>
      <c r="K172" s="164"/>
      <c r="L172" s="164"/>
      <c r="M172" s="164"/>
      <c r="N172" s="164"/>
      <c r="O172" s="164"/>
      <c r="P172" s="164"/>
      <c r="Q172" s="164"/>
    </row>
    <row r="173" spans="2:17" x14ac:dyDescent="0.2">
      <c r="B173" s="164"/>
      <c r="C173" s="164"/>
      <c r="D173" s="164"/>
      <c r="E173" s="164"/>
      <c r="F173" s="164"/>
      <c r="G173" s="164"/>
      <c r="H173" s="164"/>
      <c r="I173" s="164"/>
      <c r="J173" s="164"/>
      <c r="K173" s="164"/>
      <c r="L173" s="164"/>
      <c r="M173" s="164"/>
      <c r="N173" s="164"/>
      <c r="O173" s="164"/>
      <c r="P173" s="164"/>
      <c r="Q173" s="164"/>
    </row>
    <row r="174" spans="2:17" x14ac:dyDescent="0.2">
      <c r="B174" s="164"/>
      <c r="C174" s="164"/>
      <c r="D174" s="164"/>
      <c r="E174" s="164"/>
      <c r="F174" s="164"/>
      <c r="G174" s="164"/>
      <c r="H174" s="164"/>
      <c r="I174" s="164"/>
      <c r="J174" s="164"/>
      <c r="K174" s="164"/>
      <c r="L174" s="164"/>
      <c r="M174" s="164"/>
      <c r="N174" s="164"/>
      <c r="O174" s="164"/>
      <c r="P174" s="164"/>
      <c r="Q174" s="164"/>
    </row>
    <row r="175" spans="2:17" x14ac:dyDescent="0.2">
      <c r="B175" s="164"/>
      <c r="C175" s="164"/>
      <c r="D175" s="164"/>
      <c r="E175" s="164"/>
      <c r="F175" s="164"/>
      <c r="G175" s="164"/>
      <c r="H175" s="164"/>
      <c r="I175" s="164"/>
      <c r="J175" s="164"/>
      <c r="K175" s="164"/>
      <c r="L175" s="164"/>
      <c r="M175" s="164"/>
      <c r="N175" s="164"/>
      <c r="O175" s="164"/>
      <c r="P175" s="164"/>
      <c r="Q175" s="164"/>
    </row>
    <row r="176" spans="2:17" x14ac:dyDescent="0.2">
      <c r="B176" s="164"/>
      <c r="C176" s="164"/>
      <c r="D176" s="164"/>
      <c r="E176" s="164"/>
      <c r="F176" s="164"/>
      <c r="G176" s="164"/>
      <c r="H176" s="164"/>
      <c r="I176" s="164"/>
      <c r="J176" s="164"/>
      <c r="K176" s="164"/>
      <c r="L176" s="164"/>
      <c r="M176" s="164"/>
      <c r="N176" s="164"/>
      <c r="O176" s="164"/>
      <c r="P176" s="164"/>
      <c r="Q176" s="164"/>
    </row>
    <row r="177" spans="2:17" x14ac:dyDescent="0.2">
      <c r="B177" s="164"/>
      <c r="C177" s="164"/>
      <c r="D177" s="164"/>
      <c r="E177" s="164"/>
      <c r="F177" s="164"/>
      <c r="G177" s="164"/>
      <c r="H177" s="164"/>
      <c r="I177" s="164"/>
      <c r="J177" s="164"/>
      <c r="K177" s="164"/>
      <c r="L177" s="164"/>
      <c r="M177" s="164"/>
      <c r="N177" s="164"/>
      <c r="O177" s="164"/>
      <c r="P177" s="164"/>
      <c r="Q177" s="164"/>
    </row>
    <row r="178" spans="2:17" x14ac:dyDescent="0.2">
      <c r="B178" s="164"/>
      <c r="C178" s="164"/>
      <c r="D178" s="164"/>
      <c r="E178" s="164"/>
      <c r="F178" s="164"/>
      <c r="G178" s="164"/>
      <c r="H178" s="164"/>
      <c r="I178" s="164"/>
      <c r="J178" s="164"/>
      <c r="K178" s="164"/>
      <c r="L178" s="164"/>
      <c r="M178" s="164"/>
      <c r="N178" s="164"/>
      <c r="O178" s="164"/>
      <c r="P178" s="164"/>
      <c r="Q178" s="164"/>
    </row>
    <row r="179" spans="2:17" x14ac:dyDescent="0.2">
      <c r="B179" s="164"/>
      <c r="C179" s="164"/>
      <c r="D179" s="164"/>
      <c r="E179" s="164"/>
      <c r="F179" s="164"/>
      <c r="G179" s="164"/>
      <c r="H179" s="164"/>
      <c r="I179" s="164"/>
      <c r="J179" s="164"/>
      <c r="K179" s="164"/>
      <c r="L179" s="164"/>
      <c r="M179" s="164"/>
      <c r="N179" s="164"/>
      <c r="O179" s="164"/>
      <c r="P179" s="164"/>
      <c r="Q179" s="164"/>
    </row>
    <row r="180" spans="2:17" x14ac:dyDescent="0.2">
      <c r="B180" s="164"/>
      <c r="C180" s="164"/>
      <c r="D180" s="164"/>
      <c r="E180" s="164"/>
      <c r="F180" s="164"/>
      <c r="G180" s="164"/>
      <c r="H180" s="164"/>
      <c r="I180" s="164"/>
      <c r="J180" s="164"/>
      <c r="K180" s="164"/>
      <c r="L180" s="164"/>
      <c r="M180" s="164"/>
      <c r="N180" s="164"/>
      <c r="O180" s="164"/>
      <c r="P180" s="164"/>
      <c r="Q180" s="164"/>
    </row>
    <row r="181" spans="2:17" x14ac:dyDescent="0.2">
      <c r="B181" s="164"/>
      <c r="C181" s="164"/>
      <c r="D181" s="164"/>
      <c r="E181" s="164"/>
      <c r="F181" s="164"/>
      <c r="G181" s="164"/>
      <c r="H181" s="164"/>
      <c r="I181" s="164"/>
      <c r="J181" s="164"/>
      <c r="K181" s="164"/>
      <c r="L181" s="164"/>
      <c r="M181" s="164"/>
      <c r="N181" s="164"/>
      <c r="O181" s="164"/>
      <c r="P181" s="164"/>
      <c r="Q181" s="164"/>
    </row>
    <row r="182" spans="2:17" x14ac:dyDescent="0.2">
      <c r="B182" s="164"/>
      <c r="C182" s="164"/>
      <c r="D182" s="164"/>
      <c r="E182" s="164"/>
      <c r="F182" s="164"/>
      <c r="G182" s="164"/>
      <c r="H182" s="164"/>
      <c r="I182" s="164"/>
      <c r="J182" s="164"/>
      <c r="K182" s="164"/>
      <c r="L182" s="164"/>
      <c r="M182" s="164"/>
      <c r="N182" s="164"/>
      <c r="O182" s="164"/>
      <c r="P182" s="164"/>
      <c r="Q182" s="164"/>
    </row>
    <row r="183" spans="2:17" x14ac:dyDescent="0.2">
      <c r="B183" s="164"/>
      <c r="C183" s="164"/>
      <c r="D183" s="164"/>
      <c r="E183" s="164"/>
      <c r="F183" s="164"/>
      <c r="G183" s="164"/>
      <c r="H183" s="164"/>
      <c r="I183" s="164"/>
      <c r="J183" s="164"/>
      <c r="K183" s="164"/>
      <c r="L183" s="164"/>
      <c r="M183" s="164"/>
      <c r="N183" s="164"/>
      <c r="O183" s="164"/>
      <c r="P183" s="164"/>
      <c r="Q183" s="164"/>
    </row>
    <row r="184" spans="2:17" x14ac:dyDescent="0.2">
      <c r="B184" s="164"/>
      <c r="C184" s="164"/>
      <c r="D184" s="164"/>
      <c r="E184" s="164"/>
      <c r="F184" s="164"/>
      <c r="G184" s="164"/>
      <c r="H184" s="164"/>
      <c r="I184" s="164"/>
      <c r="J184" s="164"/>
      <c r="K184" s="164"/>
      <c r="L184" s="164"/>
      <c r="M184" s="164"/>
      <c r="N184" s="164"/>
      <c r="O184" s="164"/>
      <c r="P184" s="164"/>
      <c r="Q184" s="164"/>
    </row>
    <row r="185" spans="2:17" x14ac:dyDescent="0.2">
      <c r="B185" s="164"/>
      <c r="C185" s="164"/>
      <c r="D185" s="164"/>
      <c r="E185" s="164"/>
      <c r="F185" s="164"/>
      <c r="G185" s="164"/>
      <c r="H185" s="164"/>
      <c r="I185" s="164"/>
      <c r="J185" s="164"/>
      <c r="K185" s="164"/>
      <c r="L185" s="164"/>
      <c r="M185" s="164"/>
      <c r="N185" s="164"/>
      <c r="O185" s="164"/>
      <c r="P185" s="164"/>
      <c r="Q185" s="164"/>
    </row>
    <row r="186" spans="2:17" x14ac:dyDescent="0.2">
      <c r="B186" s="164"/>
      <c r="C186" s="164"/>
      <c r="D186" s="164"/>
      <c r="E186" s="164"/>
      <c r="F186" s="164"/>
      <c r="G186" s="164"/>
      <c r="H186" s="164"/>
      <c r="I186" s="164"/>
      <c r="J186" s="164"/>
      <c r="K186" s="164"/>
      <c r="L186" s="164"/>
      <c r="M186" s="164"/>
      <c r="N186" s="164"/>
      <c r="O186" s="164"/>
      <c r="P186" s="164"/>
      <c r="Q186" s="164"/>
    </row>
    <row r="187" spans="2:17" x14ac:dyDescent="0.2">
      <c r="B187" s="164"/>
      <c r="C187" s="164"/>
      <c r="D187" s="164"/>
      <c r="E187" s="164"/>
      <c r="F187" s="164"/>
      <c r="G187" s="164"/>
      <c r="H187" s="164"/>
      <c r="I187" s="164"/>
      <c r="J187" s="164"/>
      <c r="K187" s="164"/>
      <c r="L187" s="164"/>
      <c r="M187" s="164"/>
      <c r="N187" s="164"/>
      <c r="O187" s="164"/>
      <c r="P187" s="164"/>
      <c r="Q187" s="164"/>
    </row>
    <row r="188" spans="2:17" x14ac:dyDescent="0.2">
      <c r="B188" s="164"/>
      <c r="C188" s="164"/>
      <c r="D188" s="164"/>
      <c r="E188" s="164"/>
      <c r="F188" s="164"/>
      <c r="G188" s="164"/>
      <c r="H188" s="164"/>
      <c r="I188" s="164"/>
      <c r="J188" s="164"/>
      <c r="K188" s="164"/>
      <c r="L188" s="164"/>
      <c r="M188" s="164"/>
      <c r="N188" s="164"/>
      <c r="O188" s="164"/>
      <c r="P188" s="164"/>
      <c r="Q188" s="164"/>
    </row>
    <row r="189" spans="2:17" x14ac:dyDescent="0.2">
      <c r="B189" s="164"/>
      <c r="C189" s="164"/>
      <c r="D189" s="164"/>
      <c r="E189" s="164"/>
      <c r="F189" s="164"/>
      <c r="G189" s="164"/>
      <c r="H189" s="164"/>
      <c r="I189" s="164"/>
      <c r="J189" s="164"/>
      <c r="K189" s="164"/>
      <c r="L189" s="164"/>
      <c r="M189" s="164"/>
      <c r="N189" s="164"/>
      <c r="O189" s="164"/>
      <c r="P189" s="164"/>
      <c r="Q189" s="164"/>
    </row>
    <row r="190" spans="2:17" x14ac:dyDescent="0.2">
      <c r="B190" s="164"/>
      <c r="C190" s="164"/>
      <c r="D190" s="164"/>
      <c r="E190" s="164"/>
      <c r="F190" s="164"/>
      <c r="G190" s="164"/>
      <c r="H190" s="164"/>
      <c r="I190" s="164"/>
      <c r="J190" s="164"/>
      <c r="K190" s="164"/>
      <c r="L190" s="164"/>
      <c r="M190" s="164"/>
      <c r="N190" s="164"/>
      <c r="O190" s="164"/>
      <c r="P190" s="164"/>
      <c r="Q190" s="164"/>
    </row>
    <row r="191" spans="2:17" x14ac:dyDescent="0.2">
      <c r="B191" s="164"/>
      <c r="C191" s="164"/>
      <c r="D191" s="164"/>
      <c r="E191" s="164"/>
      <c r="F191" s="164"/>
      <c r="G191" s="164"/>
      <c r="H191" s="164"/>
      <c r="I191" s="164"/>
      <c r="J191" s="164"/>
      <c r="K191" s="164"/>
      <c r="L191" s="164"/>
      <c r="M191" s="164"/>
      <c r="N191" s="164"/>
      <c r="O191" s="164"/>
      <c r="P191" s="164"/>
      <c r="Q191" s="164"/>
    </row>
    <row r="192" spans="2:17" x14ac:dyDescent="0.2">
      <c r="B192" s="164"/>
      <c r="C192" s="164"/>
      <c r="D192" s="164"/>
      <c r="E192" s="164"/>
      <c r="F192" s="164"/>
      <c r="G192" s="164"/>
      <c r="H192" s="164"/>
      <c r="I192" s="164"/>
      <c r="J192" s="164"/>
      <c r="K192" s="164"/>
      <c r="L192" s="164"/>
      <c r="M192" s="164"/>
      <c r="N192" s="164"/>
      <c r="O192" s="164"/>
      <c r="P192" s="164"/>
      <c r="Q192" s="164"/>
    </row>
    <row r="193" spans="2:17" x14ac:dyDescent="0.2">
      <c r="B193" s="164"/>
      <c r="C193" s="164"/>
      <c r="D193" s="164"/>
      <c r="E193" s="164"/>
      <c r="F193" s="164"/>
      <c r="G193" s="164"/>
      <c r="H193" s="164"/>
      <c r="I193" s="164"/>
      <c r="J193" s="164"/>
      <c r="K193" s="164"/>
      <c r="L193" s="164"/>
      <c r="M193" s="164"/>
      <c r="N193" s="164"/>
      <c r="O193" s="164"/>
      <c r="P193" s="164"/>
      <c r="Q193" s="164"/>
    </row>
    <row r="194" spans="2:17" x14ac:dyDescent="0.2">
      <c r="B194" s="164"/>
      <c r="C194" s="164"/>
      <c r="D194" s="164"/>
      <c r="E194" s="164"/>
      <c r="F194" s="164"/>
      <c r="G194" s="164"/>
      <c r="H194" s="164"/>
      <c r="I194" s="164"/>
      <c r="J194" s="164"/>
      <c r="K194" s="164"/>
      <c r="L194" s="164"/>
      <c r="M194" s="164"/>
      <c r="N194" s="164"/>
      <c r="O194" s="164"/>
      <c r="P194" s="164"/>
      <c r="Q194" s="164"/>
    </row>
    <row r="195" spans="2:17" x14ac:dyDescent="0.2">
      <c r="B195" s="164"/>
      <c r="C195" s="164"/>
      <c r="D195" s="164"/>
      <c r="E195" s="164"/>
      <c r="F195" s="164"/>
      <c r="G195" s="164"/>
      <c r="H195" s="164"/>
      <c r="I195" s="164"/>
      <c r="J195" s="164"/>
      <c r="K195" s="164"/>
      <c r="L195" s="164"/>
      <c r="M195" s="164"/>
      <c r="N195" s="164"/>
      <c r="O195" s="164"/>
      <c r="P195" s="164"/>
      <c r="Q195" s="164"/>
    </row>
    <row r="196" spans="2:17" x14ac:dyDescent="0.2">
      <c r="B196" s="164"/>
      <c r="C196" s="164"/>
      <c r="D196" s="164"/>
      <c r="E196" s="164"/>
      <c r="F196" s="164"/>
      <c r="G196" s="164"/>
      <c r="H196" s="164"/>
      <c r="I196" s="164"/>
      <c r="J196" s="164"/>
      <c r="K196" s="164"/>
      <c r="L196" s="164"/>
      <c r="M196" s="164"/>
      <c r="N196" s="164"/>
      <c r="O196" s="164"/>
      <c r="P196" s="164"/>
      <c r="Q196" s="164"/>
    </row>
    <row r="197" spans="2:17" x14ac:dyDescent="0.2">
      <c r="B197" s="164"/>
      <c r="C197" s="164"/>
      <c r="D197" s="164"/>
      <c r="E197" s="164"/>
      <c r="F197" s="164"/>
      <c r="G197" s="164"/>
      <c r="H197" s="164"/>
      <c r="I197" s="164"/>
      <c r="J197" s="164"/>
      <c r="K197" s="164"/>
      <c r="L197" s="164"/>
      <c r="M197" s="164"/>
      <c r="N197" s="164"/>
      <c r="O197" s="164"/>
      <c r="P197" s="164"/>
      <c r="Q197" s="164"/>
    </row>
    <row r="198" spans="2:17" x14ac:dyDescent="0.2">
      <c r="B198" s="164"/>
      <c r="C198" s="164"/>
      <c r="D198" s="164"/>
      <c r="E198" s="164"/>
      <c r="F198" s="164"/>
      <c r="G198" s="164"/>
      <c r="H198" s="164"/>
      <c r="I198" s="164"/>
      <c r="J198" s="164"/>
      <c r="K198" s="164"/>
      <c r="L198" s="164"/>
      <c r="M198" s="164"/>
      <c r="N198" s="164"/>
      <c r="O198" s="164"/>
      <c r="P198" s="164"/>
      <c r="Q198" s="164"/>
    </row>
    <row r="199" spans="2:17" x14ac:dyDescent="0.2">
      <c r="B199" s="164"/>
      <c r="C199" s="164"/>
      <c r="D199" s="164"/>
      <c r="E199" s="164"/>
      <c r="F199" s="164"/>
      <c r="G199" s="164"/>
      <c r="H199" s="164"/>
      <c r="I199" s="164"/>
      <c r="J199" s="164"/>
      <c r="K199" s="164"/>
      <c r="L199" s="164"/>
      <c r="M199" s="164"/>
      <c r="N199" s="164"/>
      <c r="O199" s="164"/>
      <c r="P199" s="164"/>
      <c r="Q199" s="164"/>
    </row>
    <row r="200" spans="2:17" x14ac:dyDescent="0.2">
      <c r="B200" s="164"/>
      <c r="C200" s="164"/>
      <c r="D200" s="164"/>
      <c r="E200" s="164"/>
      <c r="F200" s="164"/>
      <c r="G200" s="164"/>
      <c r="H200" s="164"/>
      <c r="I200" s="164"/>
      <c r="J200" s="164"/>
      <c r="K200" s="164"/>
      <c r="L200" s="164"/>
      <c r="M200" s="164"/>
      <c r="N200" s="164"/>
      <c r="O200" s="164"/>
      <c r="P200" s="164"/>
      <c r="Q200" s="164"/>
    </row>
    <row r="201" spans="2:17" x14ac:dyDescent="0.2">
      <c r="B201" s="164"/>
      <c r="C201" s="164"/>
      <c r="D201" s="164"/>
      <c r="E201" s="164"/>
      <c r="F201" s="164"/>
      <c r="G201" s="164"/>
      <c r="H201" s="164"/>
      <c r="I201" s="164"/>
      <c r="J201" s="164"/>
      <c r="K201" s="164"/>
      <c r="L201" s="164"/>
      <c r="M201" s="164"/>
      <c r="N201" s="164"/>
      <c r="O201" s="164"/>
      <c r="P201" s="164"/>
      <c r="Q201" s="164"/>
    </row>
    <row r="202" spans="2:17" x14ac:dyDescent="0.2">
      <c r="B202" s="164"/>
      <c r="C202" s="164"/>
      <c r="D202" s="164"/>
      <c r="E202" s="164"/>
      <c r="F202" s="164"/>
      <c r="G202" s="164"/>
      <c r="H202" s="164"/>
      <c r="I202" s="164"/>
      <c r="J202" s="164"/>
      <c r="K202" s="164"/>
      <c r="L202" s="164"/>
      <c r="M202" s="164"/>
      <c r="N202" s="164"/>
      <c r="O202" s="164"/>
      <c r="P202" s="164"/>
      <c r="Q202" s="164"/>
    </row>
    <row r="203" spans="2:17" x14ac:dyDescent="0.2">
      <c r="B203" s="164"/>
      <c r="C203" s="164"/>
      <c r="D203" s="164"/>
      <c r="E203" s="164"/>
      <c r="F203" s="164"/>
      <c r="G203" s="164"/>
      <c r="H203" s="164"/>
      <c r="I203" s="164"/>
      <c r="J203" s="164"/>
      <c r="K203" s="164"/>
      <c r="L203" s="164"/>
      <c r="M203" s="164"/>
      <c r="N203" s="164"/>
      <c r="O203" s="164"/>
      <c r="P203" s="164"/>
      <c r="Q203" s="164"/>
    </row>
    <row r="204" spans="2:17" x14ac:dyDescent="0.2">
      <c r="B204" s="164"/>
      <c r="C204" s="164"/>
      <c r="D204" s="164"/>
      <c r="E204" s="164"/>
      <c r="F204" s="164"/>
      <c r="G204" s="164"/>
      <c r="H204" s="164"/>
      <c r="I204" s="164"/>
      <c r="J204" s="164"/>
      <c r="K204" s="164"/>
      <c r="L204" s="164"/>
      <c r="M204" s="164"/>
      <c r="N204" s="164"/>
      <c r="O204" s="164"/>
      <c r="P204" s="164"/>
      <c r="Q204" s="164"/>
    </row>
    <row r="205" spans="2:17" x14ac:dyDescent="0.2">
      <c r="B205" s="164"/>
      <c r="C205" s="164"/>
      <c r="D205" s="164"/>
      <c r="E205" s="164"/>
      <c r="F205" s="164"/>
      <c r="G205" s="164"/>
      <c r="H205" s="164"/>
      <c r="I205" s="164"/>
      <c r="J205" s="164"/>
      <c r="K205" s="164"/>
      <c r="L205" s="164"/>
      <c r="M205" s="164"/>
      <c r="N205" s="164"/>
      <c r="O205" s="164"/>
      <c r="P205" s="164"/>
      <c r="Q205" s="164"/>
    </row>
    <row r="206" spans="2:17" x14ac:dyDescent="0.2">
      <c r="B206" s="164"/>
      <c r="C206" s="164"/>
      <c r="D206" s="164"/>
      <c r="E206" s="164"/>
      <c r="F206" s="164"/>
      <c r="G206" s="164"/>
      <c r="H206" s="164"/>
      <c r="I206" s="164"/>
      <c r="J206" s="164"/>
      <c r="K206" s="164"/>
      <c r="L206" s="164"/>
      <c r="M206" s="164"/>
      <c r="N206" s="164"/>
      <c r="O206" s="164"/>
      <c r="P206" s="164"/>
      <c r="Q206" s="164"/>
    </row>
  </sheetData>
  <sheetProtection algorithmName="SHA-512" hashValue="2chGpyUnkKNhYL7+Oy/nvCpn+DTcJ2wtlwHhUNcELkuKZk5jnJJ4xB9zTBcje/fPvagnOQttGveHDWTue3WqGQ==" saltValue="rH2eJdrcFF3e3opIwB4ZQw==" spinCount="100000" sheet="1" objects="1" scenarios="1"/>
  <mergeCells count="36">
    <mergeCell ref="L119:L121"/>
    <mergeCell ref="C132:J132"/>
    <mergeCell ref="C12:I12"/>
    <mergeCell ref="B35:D35"/>
    <mergeCell ref="B65:E65"/>
    <mergeCell ref="B78:C79"/>
    <mergeCell ref="C15:I15"/>
    <mergeCell ref="C16:I16"/>
    <mergeCell ref="C17:I17"/>
    <mergeCell ref="C18:I18"/>
    <mergeCell ref="C13:I13"/>
    <mergeCell ref="C14:I14"/>
    <mergeCell ref="G22:N22"/>
    <mergeCell ref="C5:D5"/>
    <mergeCell ref="C4:H4"/>
    <mergeCell ref="C11:I11"/>
    <mergeCell ref="C10:I10"/>
    <mergeCell ref="C6:I6"/>
    <mergeCell ref="C7:I7"/>
    <mergeCell ref="C8:I8"/>
    <mergeCell ref="C144:J144"/>
    <mergeCell ref="B66:G66"/>
    <mergeCell ref="C124:J124"/>
    <mergeCell ref="D67:G67"/>
    <mergeCell ref="C129:J129"/>
    <mergeCell ref="C119:J119"/>
    <mergeCell ref="C120:J120"/>
    <mergeCell ref="C125:J125"/>
    <mergeCell ref="C121:D121"/>
    <mergeCell ref="E121:J121"/>
    <mergeCell ref="B133:B134"/>
    <mergeCell ref="C133:J134"/>
    <mergeCell ref="D68:G74"/>
    <mergeCell ref="C126:L126"/>
    <mergeCell ref="C139:J142"/>
    <mergeCell ref="C137:J138"/>
  </mergeCells>
  <hyperlinks>
    <hyperlink ref="L132" r:id="rId1" xr:uid="{CD16BE1E-FDE4-430B-8D8E-EAB5B90F0BB3}"/>
    <hyperlink ref="L133" r:id="rId2" xr:uid="{6CA226E5-5168-4D44-B5E7-CFE37B788552}"/>
    <hyperlink ref="L134" r:id="rId3" xr:uid="{45FB7DCE-1432-408A-836A-9CD83AA37F22}"/>
    <hyperlink ref="L137" r:id="rId4" display="For more details see our website " xr:uid="{4CD51F23-0790-4EA7-9D8E-3C05445B4C97}"/>
    <hyperlink ref="L138" r:id="rId5" display="and the process description Environmental and Social Assessment under the Austrian Export Promotion System" xr:uid="{22C49B7C-DA74-4B9D-8984-F94AAA7A890A}"/>
    <hyperlink ref="L125" r:id="rId6" location="page=27" display="See sustainability related objectives of OeKB's executive management team in our sustainability report 2024 page 27 ff" xr:uid="{36C0B9B3-D11D-4321-A680-C9427CB03F19}"/>
    <hyperlink ref="L4" r:id="rId7" display="For details on our targets (i.e.target level, methodology, underlying policies, target period and measures see our sustainability report pages 88 ff." xr:uid="{BD6F5030-D4CA-494D-8F91-10338C482FF2}"/>
    <hyperlink ref="L139" r:id="rId8" xr:uid="{B8DC3CDB-1845-48C0-BA7A-107A5F234ECA}"/>
    <hyperlink ref="L140" r:id="rId9" xr:uid="{80D8FBEF-6060-4782-814A-0CB6E4E3B568}"/>
    <hyperlink ref="L141" r:id="rId10" display="https://www.ifc.org/en/insights-reports/2012/ifc-performance-standards" xr:uid="{24AEA073-F590-4E0D-A4C9-7A2E9AC9466B}"/>
    <hyperlink ref="L142" r:id="rId11" xr:uid="{1A780283-33EB-472B-9B49-247D0CE16B05}"/>
    <hyperlink ref="L144" r:id="rId12" xr:uid="{BF83A183-3E07-4F88-8804-E8FBBBC12291}"/>
    <hyperlink ref="L119:L121" r:id="rId13" display="For more information see  our website" xr:uid="{F67CD56C-3F89-4373-AE47-B937E24EF354}"/>
    <hyperlink ref="B35" r:id="rId14" xr:uid="{94BE9480-C3EE-480C-9388-0CE5AD67563E}"/>
    <hyperlink ref="B65:E65" r:id="rId15" display="For information on ESRS compliant reported emissions, see our sustainability report 2024, page 94." xr:uid="{9A6BC2E8-3C01-40D2-BB4C-BBC4066034EE}"/>
    <hyperlink ref="L143" r:id="rId16" xr:uid="{8486B2C1-953D-40EF-BAB1-ECB4A006B6FC}"/>
  </hyperlinks>
  <pageMargins left="0.7" right="0.7" top="0.75" bottom="0.75" header="0.3" footer="0.3"/>
  <pageSetup paperSize="9" orientation="portrait" verticalDpi="0" r:id="rId17"/>
  <headerFooter>
    <oddFooter>&amp;C_x000D_&amp;1#&amp;"Calibri"&amp;8&amp;K000000 eingeschränkt/restricted</oddFooter>
  </headerFooter>
  <ignoredErrors>
    <ignoredError sqref="C90:E90" formulaRange="1"/>
  </ignoredErrors>
  <drawing r:id="rId1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86F7A-4BBB-4F71-AE66-957D5D26E04D}">
  <dimension ref="B1:O188"/>
  <sheetViews>
    <sheetView showGridLines="0" zoomScaleNormal="100" workbookViewId="0">
      <pane ySplit="1" topLeftCell="A85" activePane="bottomLeft" state="frozen"/>
      <selection pane="bottomLeft" activeCell="G102" sqref="G102"/>
    </sheetView>
  </sheetViews>
  <sheetFormatPr baseColWidth="10" defaultColWidth="8.85546875" defaultRowHeight="14.25" x14ac:dyDescent="0.2"/>
  <cols>
    <col min="1" max="1" width="8.85546875" style="23"/>
    <col min="2" max="2" width="66.42578125" style="23" customWidth="1"/>
    <col min="3" max="3" width="5.42578125" style="23" customWidth="1"/>
    <col min="4" max="4" width="10.140625" style="23" customWidth="1"/>
    <col min="5" max="5" width="12.5703125" style="23" customWidth="1"/>
    <col min="6" max="6" width="12.140625" style="23" customWidth="1"/>
    <col min="7" max="7" width="57.85546875" style="23" customWidth="1"/>
    <col min="8" max="8" width="17.85546875" style="23" customWidth="1"/>
    <col min="9" max="9" width="33.140625" style="23" customWidth="1"/>
    <col min="10" max="10" width="42.140625" style="23" customWidth="1"/>
    <col min="11" max="16384" width="8.85546875" style="23"/>
  </cols>
  <sheetData>
    <row r="1" spans="2:10" ht="99.95" customHeight="1" x14ac:dyDescent="0.25">
      <c r="B1" s="84" t="s">
        <v>5</v>
      </c>
    </row>
    <row r="3" spans="2:10" ht="24" customHeight="1" x14ac:dyDescent="0.2">
      <c r="B3" s="172" t="s">
        <v>270</v>
      </c>
      <c r="C3" s="596"/>
      <c r="D3" s="597"/>
      <c r="E3" s="597"/>
      <c r="F3" s="597"/>
      <c r="G3" s="597"/>
      <c r="H3" s="17" t="s">
        <v>281</v>
      </c>
      <c r="I3" s="17" t="s">
        <v>271</v>
      </c>
    </row>
    <row r="4" spans="2:10" ht="111.75" customHeight="1" x14ac:dyDescent="0.2">
      <c r="B4" s="599" t="s">
        <v>445</v>
      </c>
      <c r="C4" s="565" t="s">
        <v>132</v>
      </c>
      <c r="D4" s="579"/>
      <c r="E4" s="579"/>
      <c r="F4" s="579"/>
      <c r="G4" s="579"/>
      <c r="H4" s="121"/>
      <c r="I4" s="332" t="s">
        <v>527</v>
      </c>
    </row>
    <row r="5" spans="2:10" x14ac:dyDescent="0.2">
      <c r="B5" s="599"/>
      <c r="C5" s="598" t="s">
        <v>304</v>
      </c>
      <c r="D5" s="575"/>
      <c r="E5" s="575"/>
      <c r="F5" s="575"/>
      <c r="G5" s="575"/>
      <c r="H5" s="173"/>
      <c r="I5" s="57"/>
    </row>
    <row r="6" spans="2:10" x14ac:dyDescent="0.2">
      <c r="B6" s="599"/>
      <c r="C6" s="564" t="s">
        <v>307</v>
      </c>
      <c r="D6" s="578"/>
      <c r="E6" s="578"/>
      <c r="F6" s="578"/>
      <c r="G6" s="578"/>
      <c r="H6" s="173" t="s">
        <v>284</v>
      </c>
      <c r="I6" s="57"/>
    </row>
    <row r="7" spans="2:10" x14ac:dyDescent="0.2">
      <c r="B7" s="599"/>
      <c r="C7" s="564" t="s">
        <v>306</v>
      </c>
      <c r="D7" s="578"/>
      <c r="E7" s="578"/>
      <c r="F7" s="578"/>
      <c r="G7" s="578"/>
      <c r="H7" s="173" t="s">
        <v>284</v>
      </c>
      <c r="I7" s="57"/>
    </row>
    <row r="8" spans="2:10" ht="51.6" customHeight="1" x14ac:dyDescent="0.2">
      <c r="B8" s="599"/>
      <c r="C8" s="564" t="s">
        <v>446</v>
      </c>
      <c r="D8" s="578"/>
      <c r="E8" s="578"/>
      <c r="F8" s="578"/>
      <c r="G8" s="578"/>
      <c r="H8" s="173" t="s">
        <v>301</v>
      </c>
      <c r="I8" s="57"/>
    </row>
    <row r="9" spans="2:10" ht="51" customHeight="1" x14ac:dyDescent="0.2">
      <c r="B9" s="599"/>
      <c r="C9" s="565" t="s">
        <v>300</v>
      </c>
      <c r="D9" s="579"/>
      <c r="E9" s="579"/>
      <c r="F9" s="579"/>
      <c r="G9" s="579"/>
      <c r="H9" s="26" t="s">
        <v>302</v>
      </c>
      <c r="I9" s="42"/>
    </row>
    <row r="10" spans="2:10" x14ac:dyDescent="0.2">
      <c r="B10" s="599"/>
      <c r="C10" s="598" t="s">
        <v>305</v>
      </c>
      <c r="D10" s="575"/>
      <c r="E10" s="575"/>
      <c r="F10" s="575"/>
      <c r="G10" s="575"/>
      <c r="H10" s="88"/>
      <c r="I10" s="124"/>
    </row>
    <row r="11" spans="2:10" ht="33.950000000000003" customHeight="1" x14ac:dyDescent="0.2">
      <c r="B11" s="599"/>
      <c r="C11" s="564" t="s">
        <v>400</v>
      </c>
      <c r="D11" s="578"/>
      <c r="E11" s="578"/>
      <c r="F11" s="578"/>
      <c r="G11" s="578"/>
      <c r="H11" s="88" t="s">
        <v>284</v>
      </c>
      <c r="I11" s="124"/>
    </row>
    <row r="12" spans="2:10" ht="33.950000000000003" customHeight="1" x14ac:dyDescent="0.2">
      <c r="B12" s="599"/>
      <c r="C12" s="564" t="s">
        <v>402</v>
      </c>
      <c r="D12" s="578"/>
      <c r="E12" s="578"/>
      <c r="F12" s="578"/>
      <c r="G12" s="578"/>
      <c r="H12" s="88" t="s">
        <v>285</v>
      </c>
      <c r="I12" s="124"/>
    </row>
    <row r="13" spans="2:10" ht="34.5" customHeight="1" x14ac:dyDescent="0.2">
      <c r="B13" s="600"/>
      <c r="C13" s="565" t="s">
        <v>401</v>
      </c>
      <c r="D13" s="579"/>
      <c r="E13" s="579"/>
      <c r="F13" s="579"/>
      <c r="G13" s="579"/>
      <c r="H13" s="174" t="s">
        <v>284</v>
      </c>
      <c r="J13" s="123"/>
    </row>
    <row r="15" spans="2:10" x14ac:dyDescent="0.2">
      <c r="B15" s="175" t="s">
        <v>6</v>
      </c>
      <c r="C15" s="176"/>
      <c r="D15" s="17"/>
      <c r="E15" s="177"/>
      <c r="F15" s="177"/>
      <c r="G15" s="602"/>
      <c r="H15" s="603"/>
      <c r="I15" s="18" t="s">
        <v>271</v>
      </c>
      <c r="J15" s="161"/>
    </row>
    <row r="16" spans="2:10" ht="16.5" customHeight="1" x14ac:dyDescent="0.2">
      <c r="B16" s="587" t="s">
        <v>144</v>
      </c>
      <c r="C16" s="575"/>
      <c r="D16" s="575"/>
      <c r="E16" s="575"/>
      <c r="F16" s="575"/>
      <c r="G16" s="575"/>
      <c r="H16" s="588"/>
      <c r="I16" s="568" t="s">
        <v>272</v>
      </c>
    </row>
    <row r="17" spans="2:15" x14ac:dyDescent="0.2">
      <c r="B17" s="604"/>
      <c r="C17" s="578"/>
      <c r="D17" s="578"/>
      <c r="E17" s="578"/>
      <c r="F17" s="578"/>
      <c r="G17" s="578"/>
      <c r="H17" s="601"/>
      <c r="I17" s="570"/>
    </row>
    <row r="18" spans="2:15" x14ac:dyDescent="0.2">
      <c r="B18" s="178" t="s">
        <v>145</v>
      </c>
      <c r="C18" s="19" t="s">
        <v>147</v>
      </c>
      <c r="D18" s="115"/>
      <c r="E18" s="179"/>
      <c r="F18" s="179">
        <v>0.77</v>
      </c>
      <c r="G18" s="180"/>
      <c r="H18" s="588"/>
      <c r="I18" s="570"/>
    </row>
    <row r="19" spans="2:15" x14ac:dyDescent="0.2">
      <c r="B19" s="181" t="s">
        <v>146</v>
      </c>
      <c r="C19" s="20" t="s">
        <v>148</v>
      </c>
      <c r="D19" s="87"/>
      <c r="E19" s="182"/>
      <c r="F19" s="182">
        <v>0.13</v>
      </c>
      <c r="G19" s="183"/>
      <c r="H19" s="601"/>
      <c r="I19" s="570"/>
    </row>
    <row r="20" spans="2:15" x14ac:dyDescent="0.2">
      <c r="B20" s="184"/>
      <c r="C20" s="21" t="s">
        <v>149</v>
      </c>
      <c r="D20" s="122"/>
      <c r="E20" s="185"/>
      <c r="F20" s="185">
        <v>0.1</v>
      </c>
      <c r="G20" s="186"/>
      <c r="H20" s="590"/>
      <c r="I20" s="570"/>
    </row>
    <row r="21" spans="2:15" x14ac:dyDescent="0.2">
      <c r="B21" s="187"/>
      <c r="C21" s="87"/>
      <c r="D21" s="182"/>
      <c r="E21" s="188"/>
      <c r="F21" s="188"/>
      <c r="G21" s="87"/>
      <c r="H21" s="189"/>
      <c r="I21" s="570"/>
    </row>
    <row r="22" spans="2:15" x14ac:dyDescent="0.2">
      <c r="B22" s="187"/>
      <c r="C22" s="87"/>
      <c r="D22" s="182"/>
      <c r="E22" s="188"/>
      <c r="F22" s="188"/>
      <c r="G22" s="87"/>
      <c r="H22" s="189"/>
      <c r="I22" s="570"/>
    </row>
    <row r="23" spans="2:15" x14ac:dyDescent="0.2">
      <c r="B23" s="187"/>
      <c r="C23" s="87"/>
      <c r="D23" s="182"/>
      <c r="E23" s="188"/>
      <c r="F23" s="188"/>
      <c r="G23" s="87"/>
      <c r="H23" s="189"/>
      <c r="I23" s="570"/>
    </row>
    <row r="24" spans="2:15" x14ac:dyDescent="0.2">
      <c r="B24" s="187"/>
      <c r="C24" s="87"/>
      <c r="D24" s="182"/>
      <c r="E24" s="188"/>
      <c r="F24" s="188"/>
      <c r="G24" s="87"/>
      <c r="H24" s="189"/>
      <c r="I24" s="570"/>
    </row>
    <row r="25" spans="2:15" x14ac:dyDescent="0.2">
      <c r="B25" s="184"/>
      <c r="C25" s="122"/>
      <c r="D25" s="185"/>
      <c r="E25" s="190"/>
      <c r="F25" s="190"/>
      <c r="G25" s="122"/>
      <c r="H25" s="191"/>
      <c r="I25" s="570"/>
    </row>
    <row r="26" spans="2:15" x14ac:dyDescent="0.2">
      <c r="B26" s="175" t="s">
        <v>199</v>
      </c>
      <c r="C26" s="192"/>
      <c r="D26" s="192"/>
      <c r="E26" s="192"/>
      <c r="F26" s="192"/>
      <c r="G26" s="192"/>
      <c r="H26" s="192"/>
      <c r="I26" s="193"/>
    </row>
    <row r="27" spans="2:15" ht="104.25" customHeight="1" x14ac:dyDescent="0.2">
      <c r="B27" s="22" t="s">
        <v>299</v>
      </c>
      <c r="C27" s="605" t="s">
        <v>470</v>
      </c>
      <c r="D27" s="605"/>
      <c r="E27" s="605"/>
      <c r="F27" s="605"/>
      <c r="G27" s="605"/>
      <c r="H27" s="606"/>
      <c r="I27" s="194" t="s">
        <v>528</v>
      </c>
    </row>
    <row r="28" spans="2:15" ht="59.25" customHeight="1" x14ac:dyDescent="0.2">
      <c r="B28" s="22"/>
      <c r="C28" s="578" t="s">
        <v>198</v>
      </c>
      <c r="D28" s="578"/>
      <c r="E28" s="578"/>
      <c r="F28" s="578"/>
      <c r="G28" s="578"/>
      <c r="H28" s="601"/>
      <c r="I28" s="194" t="s">
        <v>484</v>
      </c>
    </row>
    <row r="29" spans="2:15" ht="110.1" customHeight="1" x14ac:dyDescent="0.2">
      <c r="B29" s="22" t="s">
        <v>255</v>
      </c>
      <c r="C29" s="578" t="s">
        <v>197</v>
      </c>
      <c r="D29" s="578"/>
      <c r="E29" s="578"/>
      <c r="F29" s="578"/>
      <c r="G29" s="578"/>
      <c r="H29" s="601"/>
      <c r="I29" s="124"/>
    </row>
    <row r="30" spans="2:15" ht="78.95" customHeight="1" x14ac:dyDescent="0.2">
      <c r="B30" s="195"/>
      <c r="C30" s="576" t="s">
        <v>196</v>
      </c>
      <c r="D30" s="576"/>
      <c r="E30" s="576"/>
      <c r="F30" s="576"/>
      <c r="G30" s="576"/>
      <c r="H30" s="601"/>
      <c r="I30" s="123"/>
      <c r="L30" s="88"/>
      <c r="M30" s="88"/>
      <c r="N30" s="88"/>
      <c r="O30" s="88"/>
    </row>
    <row r="31" spans="2:15" ht="46.5" customHeight="1" x14ac:dyDescent="0.2">
      <c r="B31" s="562" t="s">
        <v>333</v>
      </c>
      <c r="C31" s="576" t="s">
        <v>335</v>
      </c>
      <c r="D31" s="576"/>
      <c r="E31" s="576"/>
      <c r="F31" s="576"/>
      <c r="G31" s="576"/>
      <c r="H31" s="576"/>
      <c r="I31" s="333" t="s">
        <v>529</v>
      </c>
      <c r="L31" s="196"/>
      <c r="M31" s="88"/>
      <c r="N31" s="88"/>
      <c r="O31" s="88"/>
    </row>
    <row r="32" spans="2:15" x14ac:dyDescent="0.2">
      <c r="B32" s="562"/>
      <c r="C32" s="576"/>
      <c r="D32" s="576"/>
      <c r="E32" s="576"/>
      <c r="F32" s="576"/>
      <c r="G32" s="576"/>
      <c r="H32" s="576"/>
      <c r="I32" s="531" t="s">
        <v>334</v>
      </c>
      <c r="L32" s="196"/>
      <c r="M32" s="88"/>
      <c r="N32" s="88"/>
      <c r="O32" s="88"/>
    </row>
    <row r="33" spans="2:15" ht="109.5" customHeight="1" x14ac:dyDescent="0.2">
      <c r="B33" s="562"/>
      <c r="C33" s="576"/>
      <c r="D33" s="576"/>
      <c r="E33" s="576"/>
      <c r="F33" s="576"/>
      <c r="G33" s="576"/>
      <c r="H33" s="576"/>
      <c r="I33" s="197"/>
      <c r="J33" s="161"/>
      <c r="L33" s="88"/>
      <c r="M33" s="88"/>
      <c r="N33" s="88"/>
      <c r="O33" s="88"/>
    </row>
    <row r="34" spans="2:15" ht="203.1" customHeight="1" x14ac:dyDescent="0.2">
      <c r="B34" s="24" t="s">
        <v>313</v>
      </c>
      <c r="C34" s="575" t="s">
        <v>312</v>
      </c>
      <c r="D34" s="575"/>
      <c r="E34" s="575"/>
      <c r="F34" s="575"/>
      <c r="G34" s="575"/>
      <c r="H34" s="588"/>
      <c r="I34" s="334" t="s">
        <v>530</v>
      </c>
      <c r="K34" s="198"/>
    </row>
    <row r="35" spans="2:15" ht="15.95" customHeight="1" x14ac:dyDescent="0.2">
      <c r="B35" s="25"/>
      <c r="C35" s="26"/>
      <c r="D35" s="26"/>
      <c r="E35" s="26"/>
      <c r="F35" s="26"/>
      <c r="G35" s="26"/>
      <c r="H35" s="26"/>
      <c r="I35" s="335" t="s">
        <v>531</v>
      </c>
      <c r="K35" s="198"/>
    </row>
    <row r="36" spans="2:15" ht="16.5" customHeight="1" x14ac:dyDescent="0.2">
      <c r="B36" s="87"/>
      <c r="I36" s="88"/>
      <c r="J36" s="88"/>
    </row>
    <row r="37" spans="2:15" ht="16.5" customHeight="1" x14ac:dyDescent="0.2">
      <c r="B37" s="199" t="s">
        <v>60</v>
      </c>
      <c r="C37" s="17"/>
      <c r="D37" s="474">
        <v>2024</v>
      </c>
      <c r="E37" s="475">
        <v>2023</v>
      </c>
      <c r="F37" s="476">
        <v>2022</v>
      </c>
      <c r="G37" s="200"/>
      <c r="H37" s="201"/>
      <c r="I37" s="88"/>
      <c r="J37" s="88"/>
    </row>
    <row r="38" spans="2:15" x14ac:dyDescent="0.2">
      <c r="B38" s="202" t="s">
        <v>471</v>
      </c>
      <c r="C38" s="203"/>
      <c r="D38" s="477">
        <v>529</v>
      </c>
      <c r="E38" s="478">
        <v>520</v>
      </c>
      <c r="F38" s="479">
        <v>516</v>
      </c>
      <c r="G38" s="201"/>
      <c r="H38" s="201"/>
      <c r="I38" s="88"/>
      <c r="J38" s="88"/>
    </row>
    <row r="39" spans="2:15" x14ac:dyDescent="0.2">
      <c r="B39" s="204" t="s">
        <v>62</v>
      </c>
      <c r="C39" s="205"/>
      <c r="D39" s="480"/>
      <c r="E39" s="481"/>
      <c r="F39" s="482"/>
      <c r="G39" s="201"/>
      <c r="H39" s="201"/>
      <c r="I39" s="88"/>
      <c r="J39" s="88"/>
    </row>
    <row r="40" spans="2:15" x14ac:dyDescent="0.2">
      <c r="B40" s="27" t="s">
        <v>61</v>
      </c>
      <c r="C40" s="206"/>
      <c r="D40" s="483">
        <v>282</v>
      </c>
      <c r="E40" s="484">
        <v>290</v>
      </c>
      <c r="F40" s="485">
        <v>289</v>
      </c>
      <c r="G40" s="201"/>
      <c r="H40" s="201"/>
      <c r="I40" s="88"/>
      <c r="J40" s="88"/>
    </row>
    <row r="41" spans="2:15" x14ac:dyDescent="0.2">
      <c r="B41" s="28" t="s">
        <v>63</v>
      </c>
      <c r="C41" s="207"/>
      <c r="D41" s="486">
        <v>247</v>
      </c>
      <c r="E41" s="487">
        <v>230</v>
      </c>
      <c r="F41" s="488">
        <v>227</v>
      </c>
      <c r="G41" s="201"/>
      <c r="H41" s="201"/>
      <c r="I41" s="88"/>
      <c r="J41" s="88"/>
    </row>
    <row r="42" spans="2:15" x14ac:dyDescent="0.2">
      <c r="B42" s="202" t="s">
        <v>64</v>
      </c>
      <c r="C42" s="208"/>
      <c r="D42" s="483"/>
      <c r="E42" s="484"/>
      <c r="F42" s="485"/>
      <c r="G42" s="201"/>
      <c r="H42" s="201"/>
      <c r="I42" s="88"/>
      <c r="J42" s="88"/>
    </row>
    <row r="43" spans="2:15" x14ac:dyDescent="0.2">
      <c r="B43" s="27" t="s">
        <v>65</v>
      </c>
      <c r="C43" s="208"/>
      <c r="D43" s="483">
        <v>499</v>
      </c>
      <c r="E43" s="484">
        <v>495</v>
      </c>
      <c r="F43" s="485">
        <v>501</v>
      </c>
      <c r="G43" s="209"/>
      <c r="H43" s="210"/>
      <c r="I43" s="88"/>
      <c r="J43" s="88"/>
    </row>
    <row r="44" spans="2:15" x14ac:dyDescent="0.2">
      <c r="B44" s="29" t="s">
        <v>61</v>
      </c>
      <c r="C44" s="208"/>
      <c r="D44" s="483">
        <v>265</v>
      </c>
      <c r="E44" s="484">
        <v>277</v>
      </c>
      <c r="F44" s="485">
        <v>278</v>
      </c>
      <c r="G44" s="209"/>
      <c r="H44" s="210"/>
      <c r="I44" s="88"/>
      <c r="J44" s="88"/>
    </row>
    <row r="45" spans="2:15" x14ac:dyDescent="0.2">
      <c r="B45" s="30" t="s">
        <v>63</v>
      </c>
      <c r="C45" s="211"/>
      <c r="D45" s="486">
        <v>234</v>
      </c>
      <c r="E45" s="487">
        <v>218</v>
      </c>
      <c r="F45" s="488">
        <v>223</v>
      </c>
      <c r="G45" s="209"/>
      <c r="H45" s="210"/>
      <c r="I45" s="88"/>
      <c r="J45" s="88"/>
    </row>
    <row r="46" spans="2:15" x14ac:dyDescent="0.2">
      <c r="B46" s="27" t="s">
        <v>66</v>
      </c>
      <c r="C46" s="208"/>
      <c r="D46" s="483">
        <v>30</v>
      </c>
      <c r="E46" s="484">
        <v>25</v>
      </c>
      <c r="F46" s="485">
        <v>15</v>
      </c>
      <c r="G46" s="209"/>
      <c r="H46" s="210"/>
      <c r="I46" s="88"/>
      <c r="J46" s="88"/>
    </row>
    <row r="47" spans="2:15" x14ac:dyDescent="0.2">
      <c r="B47" s="29" t="s">
        <v>61</v>
      </c>
      <c r="C47" s="208"/>
      <c r="D47" s="483">
        <v>17</v>
      </c>
      <c r="E47" s="484">
        <v>13</v>
      </c>
      <c r="F47" s="485">
        <v>11</v>
      </c>
      <c r="G47" s="209"/>
      <c r="H47" s="210"/>
      <c r="I47" s="88"/>
      <c r="J47" s="88"/>
    </row>
    <row r="48" spans="2:15" x14ac:dyDescent="0.2">
      <c r="B48" s="30" t="s">
        <v>63</v>
      </c>
      <c r="C48" s="211"/>
      <c r="D48" s="486">
        <v>13</v>
      </c>
      <c r="E48" s="487">
        <v>12</v>
      </c>
      <c r="F48" s="488">
        <v>4</v>
      </c>
      <c r="G48" s="209"/>
      <c r="H48" s="210"/>
      <c r="I48" s="88"/>
      <c r="J48" s="88"/>
    </row>
    <row r="49" spans="2:10" x14ac:dyDescent="0.2">
      <c r="B49" s="27" t="s">
        <v>69</v>
      </c>
      <c r="C49" s="208"/>
      <c r="D49" s="483">
        <v>394</v>
      </c>
      <c r="E49" s="484">
        <v>382</v>
      </c>
      <c r="F49" s="485">
        <v>381</v>
      </c>
      <c r="G49" s="209"/>
      <c r="H49" s="210"/>
      <c r="I49" s="88"/>
      <c r="J49" s="88"/>
    </row>
    <row r="50" spans="2:10" x14ac:dyDescent="0.2">
      <c r="B50" s="29" t="s">
        <v>61</v>
      </c>
      <c r="C50" s="208"/>
      <c r="D50" s="483">
        <v>173</v>
      </c>
      <c r="E50" s="484">
        <v>178</v>
      </c>
      <c r="F50" s="485">
        <v>202</v>
      </c>
      <c r="G50" s="209"/>
      <c r="H50" s="210"/>
      <c r="I50" s="88"/>
      <c r="J50" s="88"/>
    </row>
    <row r="51" spans="2:10" x14ac:dyDescent="0.2">
      <c r="B51" s="30" t="s">
        <v>63</v>
      </c>
      <c r="C51" s="211"/>
      <c r="D51" s="486">
        <v>221</v>
      </c>
      <c r="E51" s="487">
        <v>204</v>
      </c>
      <c r="F51" s="488">
        <v>179</v>
      </c>
      <c r="G51" s="209"/>
      <c r="H51" s="210"/>
      <c r="I51" s="88"/>
      <c r="J51" s="88"/>
    </row>
    <row r="52" spans="2:10" x14ac:dyDescent="0.2">
      <c r="B52" s="31" t="s">
        <v>68</v>
      </c>
      <c r="C52" s="212"/>
      <c r="D52" s="483">
        <v>135</v>
      </c>
      <c r="E52" s="484">
        <v>138</v>
      </c>
      <c r="F52" s="485">
        <v>135</v>
      </c>
      <c r="G52" s="209"/>
      <c r="H52" s="210"/>
      <c r="I52" s="88"/>
      <c r="J52" s="88"/>
    </row>
    <row r="53" spans="2:10" x14ac:dyDescent="0.2">
      <c r="B53" s="29" t="s">
        <v>61</v>
      </c>
      <c r="C53" s="213"/>
      <c r="D53" s="483">
        <v>109</v>
      </c>
      <c r="E53" s="484">
        <v>112</v>
      </c>
      <c r="F53" s="485">
        <v>110</v>
      </c>
      <c r="G53" s="209"/>
      <c r="H53" s="210"/>
      <c r="I53" s="88"/>
      <c r="J53" s="88"/>
    </row>
    <row r="54" spans="2:10" x14ac:dyDescent="0.2">
      <c r="B54" s="30" t="s">
        <v>63</v>
      </c>
      <c r="C54" s="211"/>
      <c r="D54" s="486">
        <v>26</v>
      </c>
      <c r="E54" s="487">
        <v>26</v>
      </c>
      <c r="F54" s="488">
        <v>25</v>
      </c>
      <c r="G54" s="209"/>
      <c r="H54" s="210"/>
      <c r="I54" s="88"/>
      <c r="J54" s="88"/>
    </row>
    <row r="55" spans="2:10" x14ac:dyDescent="0.2">
      <c r="B55" s="202" t="s">
        <v>143</v>
      </c>
      <c r="C55" s="208"/>
      <c r="D55" s="477">
        <v>44</v>
      </c>
      <c r="E55" s="478">
        <v>42</v>
      </c>
      <c r="F55" s="479">
        <v>48</v>
      </c>
      <c r="G55" s="209"/>
      <c r="H55" s="210"/>
      <c r="I55" s="88"/>
      <c r="J55" s="88"/>
    </row>
    <row r="56" spans="2:10" x14ac:dyDescent="0.2">
      <c r="B56" s="202" t="s">
        <v>70</v>
      </c>
      <c r="C56" s="208"/>
      <c r="D56" s="489">
        <v>8.3000000000000004E-2</v>
      </c>
      <c r="E56" s="490">
        <v>8.1000000000000003E-2</v>
      </c>
      <c r="F56" s="491">
        <v>9.0999999999999998E-2</v>
      </c>
      <c r="G56" s="209"/>
      <c r="H56" s="210"/>
      <c r="I56" s="88"/>
      <c r="J56" s="88"/>
    </row>
    <row r="57" spans="2:10" x14ac:dyDescent="0.2">
      <c r="B57" s="204" t="s">
        <v>8</v>
      </c>
      <c r="C57" s="205"/>
      <c r="D57" s="480"/>
      <c r="E57" s="481"/>
      <c r="F57" s="482"/>
      <c r="G57" s="214"/>
      <c r="H57" s="215"/>
      <c r="I57" s="88"/>
      <c r="J57" s="88"/>
    </row>
    <row r="58" spans="2:10" x14ac:dyDescent="0.2">
      <c r="B58" s="27" t="s">
        <v>92</v>
      </c>
      <c r="C58" s="208"/>
      <c r="D58" s="483">
        <v>8</v>
      </c>
      <c r="E58" s="492" t="s">
        <v>3</v>
      </c>
      <c r="F58" s="493" t="s">
        <v>3</v>
      </c>
      <c r="G58" s="214"/>
      <c r="H58" s="215"/>
      <c r="I58" s="88"/>
      <c r="J58" s="88"/>
    </row>
    <row r="59" spans="2:10" x14ac:dyDescent="0.2">
      <c r="B59" s="27" t="s">
        <v>93</v>
      </c>
      <c r="C59" s="208"/>
      <c r="D59" s="483">
        <v>41</v>
      </c>
      <c r="E59" s="492" t="s">
        <v>3</v>
      </c>
      <c r="F59" s="493" t="s">
        <v>3</v>
      </c>
      <c r="G59" s="214"/>
      <c r="H59" s="215"/>
      <c r="I59" s="88"/>
      <c r="J59" s="88"/>
    </row>
    <row r="60" spans="2:10" x14ac:dyDescent="0.2">
      <c r="B60" s="216" t="s">
        <v>94</v>
      </c>
      <c r="C60" s="208"/>
      <c r="D60" s="483"/>
      <c r="E60" s="492"/>
      <c r="F60" s="493"/>
      <c r="G60" s="214"/>
      <c r="H60" s="215"/>
      <c r="I60" s="88"/>
      <c r="J60" s="88"/>
    </row>
    <row r="61" spans="2:10" x14ac:dyDescent="0.2">
      <c r="B61" s="32" t="s">
        <v>61</v>
      </c>
      <c r="C61" s="217"/>
      <c r="D61" s="483">
        <v>2</v>
      </c>
      <c r="E61" s="492" t="s">
        <v>3</v>
      </c>
      <c r="F61" s="493" t="s">
        <v>3</v>
      </c>
      <c r="G61" s="214"/>
      <c r="H61" s="215"/>
      <c r="I61" s="88"/>
      <c r="J61" s="88"/>
    </row>
    <row r="62" spans="2:10" x14ac:dyDescent="0.2">
      <c r="B62" s="10" t="s">
        <v>63</v>
      </c>
      <c r="C62" s="217"/>
      <c r="D62" s="483">
        <v>6</v>
      </c>
      <c r="E62" s="492" t="s">
        <v>3</v>
      </c>
      <c r="F62" s="493" t="s">
        <v>3</v>
      </c>
      <c r="G62" s="214"/>
      <c r="H62" s="215"/>
      <c r="I62" s="88"/>
      <c r="J62" s="88"/>
    </row>
    <row r="63" spans="2:10" x14ac:dyDescent="0.2">
      <c r="B63" s="32" t="s">
        <v>95</v>
      </c>
      <c r="C63" s="217"/>
      <c r="D63" s="494">
        <v>0.25</v>
      </c>
      <c r="E63" s="492" t="s">
        <v>3</v>
      </c>
      <c r="F63" s="493" t="s">
        <v>3</v>
      </c>
      <c r="G63" s="214"/>
      <c r="H63" s="215"/>
      <c r="I63" s="88"/>
      <c r="J63" s="88"/>
    </row>
    <row r="64" spans="2:10" x14ac:dyDescent="0.2">
      <c r="B64" s="218" t="s">
        <v>96</v>
      </c>
      <c r="C64" s="217"/>
      <c r="D64" s="495"/>
      <c r="E64" s="492"/>
      <c r="F64" s="493"/>
      <c r="G64" s="214"/>
      <c r="H64" s="215"/>
      <c r="I64" s="88"/>
      <c r="J64" s="88"/>
    </row>
    <row r="65" spans="2:10" x14ac:dyDescent="0.2">
      <c r="B65" s="32" t="s">
        <v>61</v>
      </c>
      <c r="C65" s="217"/>
      <c r="D65" s="483">
        <v>20</v>
      </c>
      <c r="E65" s="492" t="s">
        <v>3</v>
      </c>
      <c r="F65" s="493" t="s">
        <v>3</v>
      </c>
      <c r="G65" s="214"/>
      <c r="H65" s="215"/>
      <c r="I65" s="88"/>
      <c r="J65" s="88"/>
    </row>
    <row r="66" spans="2:10" x14ac:dyDescent="0.2">
      <c r="B66" s="10" t="s">
        <v>63</v>
      </c>
      <c r="C66" s="217"/>
      <c r="D66" s="483">
        <v>21</v>
      </c>
      <c r="E66" s="492" t="s">
        <v>3</v>
      </c>
      <c r="F66" s="493" t="s">
        <v>3</v>
      </c>
      <c r="G66" s="214"/>
      <c r="H66" s="215"/>
      <c r="I66" s="88"/>
      <c r="J66" s="88"/>
    </row>
    <row r="67" spans="2:10" x14ac:dyDescent="0.2">
      <c r="B67" s="32" t="s">
        <v>95</v>
      </c>
      <c r="C67" s="217"/>
      <c r="D67" s="494">
        <v>0.49</v>
      </c>
      <c r="E67" s="492" t="s">
        <v>3</v>
      </c>
      <c r="F67" s="493" t="s">
        <v>3</v>
      </c>
      <c r="G67" s="214"/>
      <c r="H67" s="215"/>
      <c r="I67" s="88"/>
      <c r="J67" s="88"/>
    </row>
    <row r="68" spans="2:10" ht="28.5" x14ac:dyDescent="0.2">
      <c r="B68" s="220" t="s">
        <v>97</v>
      </c>
      <c r="C68" s="221"/>
      <c r="D68" s="494"/>
      <c r="E68" s="492"/>
      <c r="F68" s="493"/>
      <c r="G68" s="222"/>
      <c r="H68" s="222"/>
      <c r="I68" s="88"/>
      <c r="J68" s="88"/>
    </row>
    <row r="69" spans="2:10" x14ac:dyDescent="0.2">
      <c r="B69" s="32" t="s">
        <v>61</v>
      </c>
      <c r="C69" s="223"/>
      <c r="D69" s="483">
        <v>22</v>
      </c>
      <c r="E69" s="492" t="s">
        <v>3</v>
      </c>
      <c r="F69" s="493" t="s">
        <v>3</v>
      </c>
      <c r="G69" s="224"/>
      <c r="H69" s="222"/>
      <c r="I69" s="88"/>
      <c r="J69" s="88"/>
    </row>
    <row r="70" spans="2:10" x14ac:dyDescent="0.2">
      <c r="B70" s="10" t="s">
        <v>63</v>
      </c>
      <c r="C70" s="225"/>
      <c r="D70" s="483">
        <v>27</v>
      </c>
      <c r="E70" s="492" t="s">
        <v>3</v>
      </c>
      <c r="F70" s="493" t="s">
        <v>3</v>
      </c>
      <c r="G70" s="224"/>
      <c r="H70" s="222"/>
      <c r="I70" s="88"/>
      <c r="J70" s="88"/>
    </row>
    <row r="71" spans="2:10" x14ac:dyDescent="0.2">
      <c r="B71" s="33" t="s">
        <v>95</v>
      </c>
      <c r="C71" s="226"/>
      <c r="D71" s="496">
        <v>0.45</v>
      </c>
      <c r="E71" s="497" t="s">
        <v>3</v>
      </c>
      <c r="F71" s="498" t="s">
        <v>3</v>
      </c>
      <c r="G71" s="224"/>
      <c r="H71" s="222"/>
      <c r="I71" s="88"/>
      <c r="J71" s="88"/>
    </row>
    <row r="72" spans="2:10" x14ac:dyDescent="0.2">
      <c r="B72" s="223"/>
      <c r="C72" s="223"/>
      <c r="D72" s="227"/>
      <c r="E72" s="227"/>
      <c r="F72" s="227"/>
      <c r="G72" s="222"/>
      <c r="H72" s="222"/>
      <c r="I72" s="88"/>
      <c r="J72" s="88"/>
    </row>
    <row r="73" spans="2:10" x14ac:dyDescent="0.2">
      <c r="B73" s="199" t="s">
        <v>15</v>
      </c>
      <c r="C73" s="192"/>
      <c r="D73" s="472">
        <v>2024</v>
      </c>
      <c r="E73" s="472">
        <v>2023</v>
      </c>
      <c r="F73" s="473">
        <v>2022</v>
      </c>
      <c r="G73" s="43"/>
      <c r="H73" s="222"/>
      <c r="I73" s="229"/>
      <c r="J73" s="88"/>
    </row>
    <row r="74" spans="2:10" ht="114.6" customHeight="1" x14ac:dyDescent="0.2">
      <c r="B74" s="34" t="s">
        <v>17</v>
      </c>
      <c r="C74" s="230"/>
      <c r="D74" s="629" t="s">
        <v>338</v>
      </c>
      <c r="E74" s="629"/>
      <c r="F74" s="629"/>
      <c r="G74" s="630"/>
      <c r="H74" s="222"/>
      <c r="I74" s="231"/>
      <c r="J74" s="88"/>
    </row>
    <row r="75" spans="2:10" ht="36.950000000000003" customHeight="1" x14ac:dyDescent="0.2">
      <c r="B75" s="232" t="s">
        <v>18</v>
      </c>
      <c r="C75" s="174"/>
      <c r="D75" s="469">
        <v>1</v>
      </c>
      <c r="E75" s="470">
        <v>4</v>
      </c>
      <c r="F75" s="470">
        <v>0</v>
      </c>
      <c r="G75" s="471" t="s">
        <v>522</v>
      </c>
      <c r="H75" s="222"/>
      <c r="I75" s="88"/>
      <c r="J75" s="88"/>
    </row>
    <row r="76" spans="2:10" ht="230.25" customHeight="1" x14ac:dyDescent="0.2">
      <c r="B76" s="34" t="s">
        <v>19</v>
      </c>
      <c r="C76" s="230"/>
      <c r="D76" s="559" t="s">
        <v>192</v>
      </c>
      <c r="E76" s="559"/>
      <c r="F76" s="559"/>
      <c r="G76" s="609"/>
      <c r="H76" s="222"/>
      <c r="I76" s="88"/>
      <c r="J76" s="88"/>
    </row>
    <row r="78" spans="2:10" x14ac:dyDescent="0.2">
      <c r="B78" s="199" t="s">
        <v>83</v>
      </c>
      <c r="C78" s="192"/>
      <c r="D78" s="468">
        <v>2024</v>
      </c>
      <c r="E78" s="466">
        <v>2023</v>
      </c>
      <c r="F78" s="467">
        <v>2022</v>
      </c>
      <c r="G78" s="201"/>
      <c r="H78" s="201" t="s">
        <v>16</v>
      </c>
    </row>
    <row r="79" spans="2:10" x14ac:dyDescent="0.2">
      <c r="B79" s="35" t="s">
        <v>84</v>
      </c>
      <c r="C79" s="233"/>
      <c r="D79" s="443"/>
      <c r="E79" s="444"/>
      <c r="F79" s="445"/>
      <c r="G79" s="234"/>
      <c r="H79" s="222"/>
    </row>
    <row r="80" spans="2:10" x14ac:dyDescent="0.2">
      <c r="B80" s="235" t="s">
        <v>85</v>
      </c>
      <c r="C80" s="124"/>
      <c r="D80" s="446">
        <v>1</v>
      </c>
      <c r="E80" s="447">
        <v>1</v>
      </c>
      <c r="F80" s="448">
        <v>1</v>
      </c>
      <c r="G80" s="610"/>
      <c r="H80" s="611"/>
    </row>
    <row r="81" spans="2:8" x14ac:dyDescent="0.2">
      <c r="B81" s="235" t="s">
        <v>86</v>
      </c>
      <c r="C81" s="124"/>
      <c r="D81" s="449">
        <v>0.29699999999999999</v>
      </c>
      <c r="E81" s="450">
        <v>0.27900000000000003</v>
      </c>
      <c r="F81" s="451">
        <v>0.188</v>
      </c>
      <c r="G81" s="610"/>
      <c r="H81" s="611"/>
    </row>
    <row r="82" spans="2:8" x14ac:dyDescent="0.2">
      <c r="B82" s="236" t="s">
        <v>67</v>
      </c>
      <c r="C82" s="124"/>
      <c r="D82" s="449">
        <v>0.193</v>
      </c>
      <c r="E82" s="450">
        <v>0.152</v>
      </c>
      <c r="F82" s="451">
        <v>9.2999999999999999E-2</v>
      </c>
      <c r="G82" s="610"/>
      <c r="H82" s="611"/>
    </row>
    <row r="83" spans="2:8" x14ac:dyDescent="0.2">
      <c r="B83" s="237" t="s">
        <v>87</v>
      </c>
      <c r="C83" s="238"/>
      <c r="D83" s="452">
        <v>0.104</v>
      </c>
      <c r="E83" s="453">
        <v>0.127</v>
      </c>
      <c r="F83" s="454">
        <v>9.5000000000000001E-2</v>
      </c>
      <c r="G83" s="37"/>
      <c r="H83" s="222"/>
    </row>
    <row r="85" spans="2:8" x14ac:dyDescent="0.2">
      <c r="B85" s="607" t="s">
        <v>20</v>
      </c>
      <c r="C85" s="608"/>
      <c r="D85" s="466">
        <v>2024</v>
      </c>
      <c r="E85" s="466">
        <v>2023</v>
      </c>
      <c r="F85" s="467">
        <v>2022</v>
      </c>
      <c r="G85" s="38"/>
      <c r="H85" s="201"/>
    </row>
    <row r="86" spans="2:8" x14ac:dyDescent="0.2">
      <c r="B86" s="35" t="s">
        <v>71</v>
      </c>
      <c r="C86" s="239"/>
      <c r="D86" s="455">
        <v>529</v>
      </c>
      <c r="E86" s="456">
        <v>520</v>
      </c>
      <c r="F86" s="457">
        <v>516</v>
      </c>
      <c r="G86" s="87"/>
      <c r="H86" s="215"/>
    </row>
    <row r="87" spans="2:8" x14ac:dyDescent="0.2">
      <c r="B87" s="236" t="s">
        <v>72</v>
      </c>
      <c r="C87" s="124"/>
      <c r="D87" s="458">
        <v>57</v>
      </c>
      <c r="E87" s="459">
        <v>60</v>
      </c>
      <c r="F87" s="460">
        <v>56</v>
      </c>
      <c r="G87" s="87"/>
      <c r="H87" s="215"/>
    </row>
    <row r="88" spans="2:8" x14ac:dyDescent="0.2">
      <c r="B88" s="236" t="s">
        <v>73</v>
      </c>
      <c r="C88" s="124"/>
      <c r="D88" s="458">
        <v>237</v>
      </c>
      <c r="E88" s="459">
        <v>229</v>
      </c>
      <c r="F88" s="460">
        <v>233</v>
      </c>
      <c r="G88" s="87"/>
      <c r="H88" s="215"/>
    </row>
    <row r="89" spans="2:8" x14ac:dyDescent="0.2">
      <c r="B89" s="236" t="s">
        <v>74</v>
      </c>
      <c r="C89" s="240"/>
      <c r="D89" s="458">
        <v>235</v>
      </c>
      <c r="E89" s="459">
        <v>231</v>
      </c>
      <c r="F89" s="460">
        <v>227</v>
      </c>
      <c r="G89" s="87"/>
      <c r="H89" s="215"/>
    </row>
    <row r="90" spans="2:8" x14ac:dyDescent="0.2">
      <c r="B90" s="612" t="s">
        <v>75</v>
      </c>
      <c r="C90" s="613"/>
      <c r="D90" s="458">
        <v>66</v>
      </c>
      <c r="E90" s="459">
        <v>66</v>
      </c>
      <c r="F90" s="460">
        <v>65</v>
      </c>
      <c r="G90" s="87"/>
      <c r="H90" s="215"/>
    </row>
    <row r="91" spans="2:8" x14ac:dyDescent="0.2">
      <c r="B91" s="614" t="s">
        <v>61</v>
      </c>
      <c r="C91" s="615"/>
      <c r="D91" s="458">
        <v>23</v>
      </c>
      <c r="E91" s="459">
        <v>22</v>
      </c>
      <c r="F91" s="460">
        <v>19</v>
      </c>
      <c r="G91" s="87"/>
      <c r="H91" s="87"/>
    </row>
    <row r="92" spans="2:8" x14ac:dyDescent="0.2">
      <c r="B92" s="616" t="s">
        <v>63</v>
      </c>
      <c r="C92" s="617"/>
      <c r="D92" s="458">
        <v>43</v>
      </c>
      <c r="E92" s="459">
        <v>44</v>
      </c>
      <c r="F92" s="460">
        <v>46</v>
      </c>
      <c r="G92" s="87"/>
      <c r="H92" s="215"/>
    </row>
    <row r="93" spans="2:8" x14ac:dyDescent="0.2">
      <c r="B93" s="612" t="s">
        <v>76</v>
      </c>
      <c r="C93" s="613"/>
      <c r="D93" s="449">
        <v>0.34799999999999998</v>
      </c>
      <c r="E93" s="461">
        <v>0.33300000000000002</v>
      </c>
      <c r="F93" s="462">
        <v>0.29199999999999998</v>
      </c>
      <c r="G93" s="87"/>
      <c r="H93" s="215"/>
    </row>
    <row r="94" spans="2:8" x14ac:dyDescent="0.2">
      <c r="B94" s="627" t="s">
        <v>77</v>
      </c>
      <c r="C94" s="628"/>
      <c r="D94" s="463">
        <v>0.65200000000000002</v>
      </c>
      <c r="E94" s="464">
        <v>0.66700000000000004</v>
      </c>
      <c r="F94" s="465">
        <v>0.70799999999999996</v>
      </c>
      <c r="G94" s="87"/>
      <c r="H94" s="215"/>
    </row>
    <row r="95" spans="2:8" x14ac:dyDescent="0.2">
      <c r="B95" s="241"/>
      <c r="C95" s="241"/>
      <c r="D95" s="242"/>
      <c r="E95" s="243"/>
      <c r="F95" s="243"/>
      <c r="G95" s="87"/>
      <c r="H95" s="215"/>
    </row>
    <row r="96" spans="2:8" x14ac:dyDescent="0.2">
      <c r="B96" s="607" t="s">
        <v>88</v>
      </c>
      <c r="C96" s="608"/>
      <c r="D96" s="504">
        <v>2024</v>
      </c>
      <c r="E96" s="504">
        <v>2023</v>
      </c>
      <c r="F96" s="504">
        <v>2022</v>
      </c>
      <c r="H96" s="215"/>
    </row>
    <row r="97" spans="2:8" x14ac:dyDescent="0.2">
      <c r="B97" s="244" t="s">
        <v>89</v>
      </c>
      <c r="C97" s="245"/>
      <c r="D97" s="505">
        <v>0.124</v>
      </c>
      <c r="E97" s="542">
        <v>9.4E-2</v>
      </c>
      <c r="F97" s="541" t="s">
        <v>443</v>
      </c>
      <c r="G97" s="133"/>
      <c r="H97" s="215"/>
    </row>
    <row r="98" spans="2:8" x14ac:dyDescent="0.2">
      <c r="B98" s="236" t="s">
        <v>90</v>
      </c>
      <c r="C98" s="124"/>
      <c r="D98" s="505">
        <v>9.1999999999999998E-2</v>
      </c>
      <c r="E98" s="542">
        <v>9.5000000000000001E-2</v>
      </c>
      <c r="F98" s="539" t="s">
        <v>443</v>
      </c>
      <c r="G98" s="133"/>
      <c r="H98" s="215"/>
    </row>
    <row r="99" spans="2:8" x14ac:dyDescent="0.2">
      <c r="B99" s="246" t="s">
        <v>91</v>
      </c>
      <c r="C99" s="247"/>
      <c r="D99" s="506">
        <v>0.15859999999999999</v>
      </c>
      <c r="E99" s="543">
        <v>0.21</v>
      </c>
      <c r="F99" s="540" t="s">
        <v>443</v>
      </c>
      <c r="G99" s="133"/>
      <c r="H99" s="215"/>
    </row>
    <row r="101" spans="2:8" x14ac:dyDescent="0.2">
      <c r="B101" s="607" t="s">
        <v>191</v>
      </c>
      <c r="C101" s="608"/>
      <c r="D101" s="192"/>
      <c r="E101" s="192"/>
      <c r="F101" s="228"/>
      <c r="G101" s="623"/>
      <c r="H101" s="623"/>
    </row>
    <row r="102" spans="2:8" ht="258.75" customHeight="1" x14ac:dyDescent="0.2">
      <c r="B102" s="571" t="s">
        <v>472</v>
      </c>
      <c r="C102" s="565"/>
      <c r="D102" s="565"/>
      <c r="E102" s="565"/>
      <c r="F102" s="572"/>
      <c r="G102" s="37"/>
      <c r="H102" s="215"/>
    </row>
    <row r="103" spans="2:8" x14ac:dyDescent="0.2">
      <c r="B103" s="20"/>
      <c r="C103" s="248"/>
      <c r="D103" s="547"/>
      <c r="E103" s="547"/>
      <c r="F103" s="547"/>
      <c r="G103" s="547"/>
      <c r="H103" s="249"/>
    </row>
    <row r="104" spans="2:8" ht="25.5" customHeight="1" x14ac:dyDescent="0.2">
      <c r="B104" s="624" t="s">
        <v>264</v>
      </c>
      <c r="C104" s="625"/>
      <c r="D104" s="625"/>
      <c r="E104" s="625"/>
      <c r="F104" s="626"/>
      <c r="H104" s="215"/>
    </row>
    <row r="105" spans="2:8" ht="210.75" customHeight="1" x14ac:dyDescent="0.2">
      <c r="B105" s="571" t="s">
        <v>303</v>
      </c>
      <c r="C105" s="565"/>
      <c r="D105" s="565"/>
      <c r="E105" s="565"/>
      <c r="F105" s="572"/>
      <c r="G105" s="234"/>
      <c r="H105" s="215"/>
    </row>
    <row r="106" spans="2:8" x14ac:dyDescent="0.2">
      <c r="B106" s="20"/>
      <c r="C106" s="248"/>
      <c r="D106" s="547"/>
      <c r="E106" s="547"/>
      <c r="F106" s="547"/>
      <c r="G106" s="547"/>
      <c r="H106" s="249"/>
    </row>
    <row r="107" spans="2:8" ht="25.5" customHeight="1" x14ac:dyDescent="0.2">
      <c r="B107" s="624" t="s">
        <v>265</v>
      </c>
      <c r="C107" s="625"/>
      <c r="D107" s="625"/>
      <c r="E107" s="625"/>
      <c r="F107" s="626"/>
      <c r="G107" s="234"/>
      <c r="H107" s="215"/>
    </row>
    <row r="108" spans="2:8" ht="222.75" customHeight="1" x14ac:dyDescent="0.2">
      <c r="B108" s="589" t="s">
        <v>190</v>
      </c>
      <c r="C108" s="579"/>
      <c r="D108" s="579"/>
      <c r="E108" s="579"/>
      <c r="F108" s="590"/>
      <c r="G108" s="37"/>
      <c r="H108" s="215"/>
    </row>
    <row r="109" spans="2:8" x14ac:dyDescent="0.2">
      <c r="B109" s="20"/>
      <c r="C109" s="248"/>
      <c r="D109" s="547"/>
      <c r="E109" s="547"/>
      <c r="F109" s="547"/>
      <c r="G109" s="547"/>
      <c r="H109" s="215"/>
    </row>
    <row r="111" spans="2:8" ht="75.75" customHeight="1" x14ac:dyDescent="0.2"/>
    <row r="112" spans="2:8" ht="20.45" customHeight="1" x14ac:dyDescent="0.2"/>
    <row r="113" spans="2:8" ht="20.45" customHeight="1" x14ac:dyDescent="0.2"/>
    <row r="114" spans="2:8" ht="18.600000000000001" customHeight="1" x14ac:dyDescent="0.2"/>
    <row r="115" spans="2:8" ht="35.450000000000003" customHeight="1" x14ac:dyDescent="0.2"/>
    <row r="116" spans="2:8" ht="39.950000000000003" customHeight="1" x14ac:dyDescent="0.2"/>
    <row r="117" spans="2:8" ht="24" customHeight="1" x14ac:dyDescent="0.2"/>
    <row r="118" spans="2:8" ht="35.450000000000003" customHeight="1" x14ac:dyDescent="0.2"/>
    <row r="119" spans="2:8" ht="36.950000000000003" customHeight="1" x14ac:dyDescent="0.2"/>
    <row r="120" spans="2:8" ht="20.45" customHeight="1" x14ac:dyDescent="0.2"/>
    <row r="121" spans="2:8" x14ac:dyDescent="0.2">
      <c r="B121" s="20"/>
      <c r="C121" s="248"/>
      <c r="D121" s="234"/>
      <c r="E121" s="234"/>
      <c r="F121" s="234"/>
      <c r="G121" s="234"/>
      <c r="H121" s="215"/>
    </row>
    <row r="122" spans="2:8" x14ac:dyDescent="0.2">
      <c r="B122" s="20"/>
      <c r="C122" s="248"/>
      <c r="D122" s="234"/>
      <c r="E122" s="234"/>
      <c r="F122" s="234"/>
      <c r="G122" s="234"/>
      <c r="H122" s="215"/>
    </row>
    <row r="123" spans="2:8" x14ac:dyDescent="0.2">
      <c r="B123" s="20"/>
      <c r="C123" s="248"/>
      <c r="D123" s="234"/>
      <c r="E123" s="234"/>
      <c r="F123" s="234"/>
      <c r="G123" s="234"/>
      <c r="H123" s="215"/>
    </row>
    <row r="124" spans="2:8" x14ac:dyDescent="0.2">
      <c r="B124" s="20"/>
      <c r="C124" s="248"/>
      <c r="D124" s="234"/>
      <c r="E124" s="234"/>
      <c r="F124" s="234"/>
      <c r="G124" s="234"/>
      <c r="H124" s="215"/>
    </row>
    <row r="125" spans="2:8" x14ac:dyDescent="0.2">
      <c r="B125" s="20"/>
      <c r="C125" s="248"/>
      <c r="D125" s="619"/>
      <c r="E125" s="619"/>
      <c r="F125" s="619"/>
      <c r="G125" s="619"/>
      <c r="H125" s="250"/>
    </row>
    <row r="126" spans="2:8" x14ac:dyDescent="0.2">
      <c r="B126" s="36"/>
      <c r="C126" s="248"/>
      <c r="D126" s="547"/>
      <c r="E126" s="547"/>
      <c r="F126" s="547"/>
      <c r="G126" s="547"/>
      <c r="H126" s="215"/>
    </row>
    <row r="127" spans="2:8" x14ac:dyDescent="0.2">
      <c r="B127" s="20"/>
      <c r="C127" s="248"/>
      <c r="D127" s="547"/>
      <c r="E127" s="547"/>
      <c r="F127" s="547"/>
      <c r="G127" s="547"/>
      <c r="H127" s="249"/>
    </row>
    <row r="128" spans="2:8" x14ac:dyDescent="0.2">
      <c r="B128" s="618"/>
      <c r="C128" s="622"/>
      <c r="D128" s="547"/>
      <c r="E128" s="547"/>
      <c r="F128" s="547"/>
      <c r="G128" s="547"/>
      <c r="H128" s="215"/>
    </row>
    <row r="129" spans="2:8" x14ac:dyDescent="0.2">
      <c r="B129" s="618"/>
      <c r="C129" s="622"/>
      <c r="D129" s="547"/>
      <c r="E129" s="547"/>
      <c r="F129" s="547"/>
      <c r="G129" s="547"/>
      <c r="H129" s="215"/>
    </row>
    <row r="130" spans="2:8" x14ac:dyDescent="0.2">
      <c r="B130" s="20"/>
      <c r="C130" s="248"/>
      <c r="D130" s="37"/>
      <c r="E130" s="37"/>
      <c r="F130" s="37"/>
      <c r="G130" s="37"/>
      <c r="H130" s="215"/>
    </row>
    <row r="131" spans="2:8" x14ac:dyDescent="0.2">
      <c r="B131" s="20"/>
      <c r="C131" s="248"/>
      <c r="D131" s="547"/>
      <c r="E131" s="547"/>
      <c r="F131" s="547"/>
      <c r="G131" s="547"/>
      <c r="H131" s="215"/>
    </row>
    <row r="132" spans="2:8" x14ac:dyDescent="0.2">
      <c r="B132" s="618"/>
      <c r="C132" s="622"/>
      <c r="D132" s="619"/>
      <c r="E132" s="619"/>
      <c r="F132" s="619"/>
      <c r="G132" s="619"/>
      <c r="H132" s="215"/>
    </row>
    <row r="133" spans="2:8" x14ac:dyDescent="0.2">
      <c r="B133" s="618"/>
      <c r="C133" s="622"/>
      <c r="D133" s="619"/>
      <c r="E133" s="619"/>
      <c r="F133" s="619"/>
      <c r="G133" s="619"/>
      <c r="H133" s="215"/>
    </row>
    <row r="134" spans="2:8" x14ac:dyDescent="0.2">
      <c r="B134" s="618"/>
      <c r="C134" s="622"/>
      <c r="D134" s="619"/>
      <c r="E134" s="619"/>
      <c r="F134" s="619"/>
      <c r="G134" s="619"/>
      <c r="H134" s="251"/>
    </row>
    <row r="135" spans="2:8" x14ac:dyDescent="0.2">
      <c r="B135" s="20"/>
      <c r="C135" s="248"/>
      <c r="D135" s="619"/>
      <c r="E135" s="619"/>
      <c r="F135" s="619"/>
      <c r="G135" s="619"/>
      <c r="H135" s="251"/>
    </row>
    <row r="136" spans="2:8" x14ac:dyDescent="0.2">
      <c r="B136" s="20"/>
      <c r="C136" s="248"/>
      <c r="D136" s="619"/>
      <c r="E136" s="619"/>
      <c r="F136" s="619"/>
      <c r="G136" s="619"/>
      <c r="H136" s="250"/>
    </row>
    <row r="137" spans="2:8" x14ac:dyDescent="0.2">
      <c r="B137" s="36"/>
      <c r="C137" s="252"/>
      <c r="D137" s="619"/>
      <c r="E137" s="619"/>
      <c r="F137" s="619"/>
      <c r="G137" s="619"/>
      <c r="H137" s="215"/>
    </row>
    <row r="138" spans="2:8" x14ac:dyDescent="0.2">
      <c r="B138" s="36"/>
      <c r="C138" s="622"/>
      <c r="D138" s="619"/>
      <c r="E138" s="619"/>
      <c r="F138" s="619"/>
      <c r="G138" s="619"/>
      <c r="H138" s="215"/>
    </row>
    <row r="139" spans="2:8" x14ac:dyDescent="0.2">
      <c r="B139" s="20"/>
      <c r="C139" s="622"/>
      <c r="D139" s="619"/>
      <c r="E139" s="619"/>
      <c r="F139" s="619"/>
      <c r="G139" s="619"/>
      <c r="H139" s="215"/>
    </row>
    <row r="140" spans="2:8" x14ac:dyDescent="0.2">
      <c r="B140" s="621"/>
      <c r="C140" s="621"/>
      <c r="D140" s="619"/>
      <c r="E140" s="619"/>
      <c r="F140" s="619"/>
      <c r="G140" s="619"/>
      <c r="H140" s="215"/>
    </row>
    <row r="141" spans="2:8" x14ac:dyDescent="0.2">
      <c r="B141" s="36"/>
      <c r="C141" s="36"/>
      <c r="D141" s="619"/>
      <c r="E141" s="619"/>
      <c r="F141" s="619"/>
      <c r="G141" s="619"/>
      <c r="H141" s="250"/>
    </row>
    <row r="142" spans="2:8" x14ac:dyDescent="0.2">
      <c r="B142" s="36"/>
      <c r="C142" s="253"/>
      <c r="D142" s="619"/>
      <c r="E142" s="619"/>
      <c r="F142" s="619"/>
      <c r="G142" s="619"/>
      <c r="H142" s="215"/>
    </row>
    <row r="143" spans="2:8" x14ac:dyDescent="0.2">
      <c r="B143" s="20"/>
      <c r="C143" s="248"/>
      <c r="D143" s="547"/>
      <c r="E143" s="547"/>
      <c r="F143" s="547"/>
      <c r="G143" s="547"/>
      <c r="H143" s="254"/>
    </row>
    <row r="144" spans="2:8" x14ac:dyDescent="0.2">
      <c r="B144" s="36"/>
      <c r="C144" s="248"/>
      <c r="D144" s="619"/>
      <c r="E144" s="619"/>
      <c r="F144" s="619"/>
      <c r="G144" s="619"/>
      <c r="H144" s="254"/>
    </row>
    <row r="145" spans="2:8" x14ac:dyDescent="0.2">
      <c r="B145" s="621"/>
      <c r="C145" s="621"/>
      <c r="D145" s="619"/>
      <c r="E145" s="619"/>
      <c r="F145" s="619"/>
      <c r="G145" s="619"/>
      <c r="H145" s="215"/>
    </row>
    <row r="146" spans="2:8" x14ac:dyDescent="0.2">
      <c r="B146" s="621"/>
      <c r="C146" s="621"/>
      <c r="D146" s="619"/>
      <c r="E146" s="619"/>
      <c r="F146" s="619"/>
      <c r="G146" s="619"/>
      <c r="H146" s="215"/>
    </row>
    <row r="147" spans="2:8" x14ac:dyDescent="0.2">
      <c r="B147" s="621"/>
      <c r="C147" s="621"/>
      <c r="D147" s="619"/>
      <c r="E147" s="619"/>
      <c r="F147" s="619"/>
      <c r="G147" s="619"/>
      <c r="H147" s="215"/>
    </row>
    <row r="148" spans="2:8" x14ac:dyDescent="0.2">
      <c r="B148" s="621"/>
      <c r="C148" s="621"/>
      <c r="D148" s="619"/>
      <c r="E148" s="619"/>
      <c r="F148" s="619"/>
      <c r="G148" s="619"/>
      <c r="H148" s="248"/>
    </row>
    <row r="149" spans="2:8" x14ac:dyDescent="0.2">
      <c r="B149" s="621"/>
      <c r="C149" s="621"/>
      <c r="D149" s="619"/>
      <c r="E149" s="619"/>
      <c r="F149" s="619"/>
      <c r="G149" s="619"/>
      <c r="H149" s="215"/>
    </row>
    <row r="150" spans="2:8" x14ac:dyDescent="0.2">
      <c r="B150" s="621"/>
      <c r="C150" s="621"/>
      <c r="D150" s="619"/>
      <c r="E150" s="619"/>
      <c r="F150" s="619"/>
      <c r="G150" s="619"/>
      <c r="H150" s="215"/>
    </row>
    <row r="151" spans="2:8" x14ac:dyDescent="0.2">
      <c r="B151" s="621"/>
      <c r="C151" s="621"/>
      <c r="D151" s="619"/>
      <c r="E151" s="619"/>
      <c r="F151" s="619"/>
      <c r="G151" s="619"/>
      <c r="H151" s="248"/>
    </row>
    <row r="153" spans="2:8" x14ac:dyDescent="0.2">
      <c r="B153" s="38"/>
      <c r="C153" s="38"/>
      <c r="D153" s="38"/>
      <c r="E153" s="38"/>
      <c r="F153" s="38"/>
      <c r="G153" s="623"/>
      <c r="H153" s="623"/>
    </row>
    <row r="154" spans="2:8" x14ac:dyDescent="0.2">
      <c r="B154" s="39"/>
      <c r="C154" s="38"/>
      <c r="D154" s="619"/>
      <c r="E154" s="619"/>
      <c r="F154" s="619"/>
      <c r="G154" s="619"/>
      <c r="H154" s="215"/>
    </row>
    <row r="155" spans="2:8" x14ac:dyDescent="0.2">
      <c r="B155" s="621"/>
      <c r="C155" s="620"/>
      <c r="D155" s="619"/>
      <c r="E155" s="619"/>
      <c r="F155" s="619"/>
      <c r="G155" s="619"/>
      <c r="H155" s="215"/>
    </row>
    <row r="156" spans="2:8" x14ac:dyDescent="0.2">
      <c r="B156" s="621"/>
      <c r="C156" s="620"/>
      <c r="D156" s="619"/>
      <c r="E156" s="619"/>
      <c r="F156" s="619"/>
      <c r="G156" s="619"/>
      <c r="H156" s="222"/>
    </row>
    <row r="157" spans="2:8" x14ac:dyDescent="0.2">
      <c r="B157" s="621"/>
      <c r="C157" s="620"/>
      <c r="D157" s="619"/>
      <c r="E157" s="619"/>
      <c r="F157" s="619"/>
      <c r="G157" s="619"/>
      <c r="H157" s="215"/>
    </row>
    <row r="158" spans="2:8" x14ac:dyDescent="0.2">
      <c r="B158" s="621"/>
      <c r="C158" s="620"/>
      <c r="D158" s="619"/>
      <c r="E158" s="619"/>
      <c r="F158" s="619"/>
      <c r="G158" s="619"/>
      <c r="H158" s="215"/>
    </row>
    <row r="159" spans="2:8" x14ac:dyDescent="0.2">
      <c r="B159" s="36"/>
      <c r="C159" s="253"/>
      <c r="D159" s="619"/>
      <c r="E159" s="619"/>
      <c r="F159" s="619"/>
      <c r="G159" s="619"/>
      <c r="H159" s="215"/>
    </row>
    <row r="160" spans="2:8" x14ac:dyDescent="0.2">
      <c r="B160" s="621"/>
      <c r="C160" s="621"/>
      <c r="D160" s="619"/>
      <c r="E160" s="619"/>
      <c r="F160" s="619"/>
      <c r="G160" s="619"/>
      <c r="H160" s="215"/>
    </row>
    <row r="161" spans="2:8" x14ac:dyDescent="0.2">
      <c r="B161" s="621"/>
      <c r="C161" s="621"/>
      <c r="D161" s="619"/>
      <c r="E161" s="619"/>
      <c r="F161" s="619"/>
      <c r="G161" s="619"/>
      <c r="H161" s="210"/>
    </row>
    <row r="162" spans="2:8" x14ac:dyDescent="0.2">
      <c r="B162" s="20"/>
      <c r="C162" s="248"/>
      <c r="D162" s="547"/>
      <c r="E162" s="547"/>
      <c r="F162" s="547"/>
      <c r="G162" s="547"/>
      <c r="H162" s="215"/>
    </row>
    <row r="163" spans="2:8" x14ac:dyDescent="0.2">
      <c r="B163" s="36"/>
      <c r="C163" s="253"/>
      <c r="D163" s="547"/>
      <c r="E163" s="547"/>
      <c r="F163" s="547"/>
      <c r="G163" s="547"/>
      <c r="H163" s="222"/>
    </row>
    <row r="164" spans="2:8" x14ac:dyDescent="0.2">
      <c r="B164" s="36"/>
      <c r="C164" s="253"/>
      <c r="D164" s="547"/>
      <c r="E164" s="547"/>
      <c r="F164" s="547"/>
      <c r="G164" s="547"/>
      <c r="H164" s="222"/>
    </row>
    <row r="165" spans="2:8" x14ac:dyDescent="0.2">
      <c r="B165" s="36"/>
      <c r="C165" s="253"/>
      <c r="D165" s="547"/>
      <c r="E165" s="547"/>
      <c r="F165" s="547"/>
      <c r="G165" s="547"/>
      <c r="H165" s="215"/>
    </row>
    <row r="166" spans="2:8" x14ac:dyDescent="0.2">
      <c r="B166" s="619"/>
      <c r="C166" s="619"/>
      <c r="D166" s="619"/>
      <c r="E166" s="619"/>
      <c r="F166" s="619"/>
      <c r="G166" s="619"/>
      <c r="H166" s="215"/>
    </row>
    <row r="167" spans="2:8" x14ac:dyDescent="0.2">
      <c r="B167" s="619"/>
      <c r="C167" s="619"/>
      <c r="D167" s="619"/>
      <c r="E167" s="619"/>
      <c r="F167" s="619"/>
      <c r="G167" s="619"/>
      <c r="H167" s="222"/>
    </row>
    <row r="168" spans="2:8" x14ac:dyDescent="0.2">
      <c r="B168" s="621"/>
      <c r="C168" s="621"/>
      <c r="D168" s="619"/>
      <c r="E168" s="619"/>
      <c r="F168" s="619"/>
      <c r="G168" s="619"/>
      <c r="H168" s="631"/>
    </row>
    <row r="169" spans="2:8" x14ac:dyDescent="0.2">
      <c r="B169" s="621"/>
      <c r="C169" s="621"/>
      <c r="D169" s="619"/>
      <c r="E169" s="619"/>
      <c r="F169" s="619"/>
      <c r="G169" s="619"/>
      <c r="H169" s="632"/>
    </row>
    <row r="170" spans="2:8" x14ac:dyDescent="0.2">
      <c r="B170" s="621"/>
      <c r="C170" s="621"/>
      <c r="D170" s="619"/>
      <c r="E170" s="619"/>
      <c r="F170" s="619"/>
      <c r="G170" s="619"/>
      <c r="H170" s="631"/>
    </row>
    <row r="171" spans="2:8" x14ac:dyDescent="0.2">
      <c r="B171" s="621"/>
      <c r="C171" s="621"/>
      <c r="D171" s="619"/>
      <c r="E171" s="619"/>
      <c r="F171" s="619"/>
      <c r="G171" s="619"/>
      <c r="H171" s="631"/>
    </row>
    <row r="172" spans="2:8" x14ac:dyDescent="0.2">
      <c r="B172" s="619"/>
      <c r="C172" s="620"/>
      <c r="D172" s="619"/>
      <c r="E172" s="619"/>
      <c r="F172" s="619"/>
      <c r="G172" s="619"/>
      <c r="H172" s="222"/>
    </row>
    <row r="173" spans="2:8" x14ac:dyDescent="0.2">
      <c r="B173" s="619"/>
      <c r="C173" s="620"/>
      <c r="D173" s="619"/>
      <c r="E173" s="619"/>
      <c r="F173" s="619"/>
      <c r="G173" s="619"/>
      <c r="H173" s="215"/>
    </row>
    <row r="174" spans="2:8" x14ac:dyDescent="0.2">
      <c r="B174" s="619"/>
      <c r="C174" s="620"/>
      <c r="D174" s="619"/>
      <c r="E174" s="619"/>
      <c r="F174" s="619"/>
      <c r="G174" s="619"/>
      <c r="H174" s="215"/>
    </row>
    <row r="175" spans="2:8" x14ac:dyDescent="0.2">
      <c r="B175" s="619"/>
      <c r="C175" s="620"/>
      <c r="D175" s="619"/>
      <c r="E175" s="619"/>
      <c r="F175" s="619"/>
      <c r="G175" s="619"/>
      <c r="H175" s="215"/>
    </row>
    <row r="176" spans="2:8" x14ac:dyDescent="0.2">
      <c r="B176" s="619"/>
      <c r="C176" s="619"/>
      <c r="D176" s="619"/>
      <c r="E176" s="619"/>
      <c r="F176" s="619"/>
      <c r="G176" s="619"/>
      <c r="H176" s="215"/>
    </row>
    <row r="177" spans="2:8" x14ac:dyDescent="0.2">
      <c r="B177" s="619"/>
      <c r="C177" s="619"/>
      <c r="D177" s="619"/>
      <c r="E177" s="619"/>
      <c r="F177" s="619"/>
      <c r="G177" s="619"/>
      <c r="H177" s="215"/>
    </row>
    <row r="178" spans="2:8" x14ac:dyDescent="0.2">
      <c r="B178" s="619"/>
      <c r="C178" s="619"/>
      <c r="D178" s="619"/>
      <c r="E178" s="619"/>
      <c r="F178" s="619"/>
      <c r="G178" s="619"/>
      <c r="H178" s="215"/>
    </row>
    <row r="179" spans="2:8" x14ac:dyDescent="0.2">
      <c r="B179" s="619"/>
      <c r="C179" s="619"/>
      <c r="D179" s="619"/>
      <c r="E179" s="619"/>
      <c r="F179" s="619"/>
      <c r="G179" s="619"/>
      <c r="H179" s="215"/>
    </row>
    <row r="180" spans="2:8" x14ac:dyDescent="0.2">
      <c r="B180" s="36"/>
      <c r="C180" s="620"/>
      <c r="D180" s="619"/>
      <c r="E180" s="619"/>
      <c r="F180" s="619"/>
      <c r="G180" s="619"/>
      <c r="H180" s="215"/>
    </row>
    <row r="181" spans="2:8" x14ac:dyDescent="0.2">
      <c r="B181" s="36"/>
      <c r="C181" s="620"/>
      <c r="D181" s="619"/>
      <c r="E181" s="619"/>
      <c r="F181" s="619"/>
      <c r="G181" s="619"/>
      <c r="H181" s="215"/>
    </row>
    <row r="182" spans="2:8" x14ac:dyDescent="0.2">
      <c r="B182" s="36"/>
      <c r="C182" s="253"/>
      <c r="D182" s="619"/>
      <c r="E182" s="619"/>
      <c r="F182" s="619"/>
      <c r="G182" s="619"/>
      <c r="H182" s="222"/>
    </row>
    <row r="183" spans="2:8" x14ac:dyDescent="0.2">
      <c r="B183" s="621"/>
      <c r="C183" s="621"/>
      <c r="D183" s="619"/>
      <c r="E183" s="619"/>
      <c r="F183" s="619"/>
      <c r="G183" s="619"/>
      <c r="H183" s="215"/>
    </row>
    <row r="184" spans="2:8" x14ac:dyDescent="0.2">
      <c r="B184" s="621"/>
      <c r="C184" s="621"/>
      <c r="D184" s="619"/>
      <c r="E184" s="619"/>
      <c r="F184" s="619"/>
      <c r="G184" s="619"/>
      <c r="H184" s="215"/>
    </row>
    <row r="185" spans="2:8" x14ac:dyDescent="0.2">
      <c r="B185" s="621"/>
      <c r="C185" s="621"/>
      <c r="D185" s="619"/>
      <c r="E185" s="619"/>
      <c r="F185" s="619"/>
      <c r="G185" s="619"/>
      <c r="H185" s="215"/>
    </row>
    <row r="186" spans="2:8" x14ac:dyDescent="0.2">
      <c r="B186" s="618"/>
      <c r="C186" s="618"/>
      <c r="D186" s="619"/>
      <c r="E186" s="619"/>
      <c r="F186" s="619"/>
      <c r="G186" s="619"/>
      <c r="H186" s="215"/>
    </row>
    <row r="187" spans="2:8" x14ac:dyDescent="0.2">
      <c r="B187" s="618"/>
      <c r="C187" s="618"/>
      <c r="D187" s="619"/>
      <c r="E187" s="619"/>
      <c r="F187" s="619"/>
      <c r="G187" s="619"/>
      <c r="H187" s="215"/>
    </row>
    <row r="188" spans="2:8" x14ac:dyDescent="0.2">
      <c r="B188" s="20"/>
      <c r="C188" s="20"/>
      <c r="D188" s="619"/>
      <c r="E188" s="619"/>
      <c r="F188" s="619"/>
      <c r="G188" s="619"/>
      <c r="H188" s="222"/>
    </row>
  </sheetData>
  <sheetProtection algorithmName="SHA-512" hashValue="wps62U8aEt3E0Iu+se+bycCC0q62P7jruvBdqMb0jwLzYTIPp/t9YbwahEAGHZ+/UWM1R5LFajdWU70bqMp1Iw==" saltValue="M6e1JMFvzVV6yoYq7j0NjQ==" spinCount="100000" sheet="1" objects="1" scenarios="1"/>
  <mergeCells count="95">
    <mergeCell ref="B170:C171"/>
    <mergeCell ref="D170:G171"/>
    <mergeCell ref="H170:H171"/>
    <mergeCell ref="B140:C140"/>
    <mergeCell ref="D140:G141"/>
    <mergeCell ref="D142:G142"/>
    <mergeCell ref="D143:G143"/>
    <mergeCell ref="D144:G144"/>
    <mergeCell ref="B145:C148"/>
    <mergeCell ref="D145:G148"/>
    <mergeCell ref="B149:C151"/>
    <mergeCell ref="D149:G151"/>
    <mergeCell ref="D166:G167"/>
    <mergeCell ref="B168:C169"/>
    <mergeCell ref="H168:H169"/>
    <mergeCell ref="B160:C161"/>
    <mergeCell ref="C31:H33"/>
    <mergeCell ref="B105:F105"/>
    <mergeCell ref="B108:F108"/>
    <mergeCell ref="B128:B129"/>
    <mergeCell ref="C128:C129"/>
    <mergeCell ref="D128:G128"/>
    <mergeCell ref="D129:G129"/>
    <mergeCell ref="B93:C93"/>
    <mergeCell ref="B94:C94"/>
    <mergeCell ref="D74:G74"/>
    <mergeCell ref="D125:G125"/>
    <mergeCell ref="B104:F104"/>
    <mergeCell ref="C34:H34"/>
    <mergeCell ref="B101:C101"/>
    <mergeCell ref="G101:H101"/>
    <mergeCell ref="D103:G103"/>
    <mergeCell ref="D131:G131"/>
    <mergeCell ref="D154:G154"/>
    <mergeCell ref="D109:G109"/>
    <mergeCell ref="D106:G106"/>
    <mergeCell ref="D132:G136"/>
    <mergeCell ref="D137:G137"/>
    <mergeCell ref="D138:G139"/>
    <mergeCell ref="D126:G126"/>
    <mergeCell ref="D127:G127"/>
    <mergeCell ref="B107:F107"/>
    <mergeCell ref="D168:G169"/>
    <mergeCell ref="B155:B158"/>
    <mergeCell ref="C155:C158"/>
    <mergeCell ref="C132:C134"/>
    <mergeCell ref="C138:C139"/>
    <mergeCell ref="D160:G161"/>
    <mergeCell ref="D162:G162"/>
    <mergeCell ref="D163:G165"/>
    <mergeCell ref="B166:C167"/>
    <mergeCell ref="B132:B134"/>
    <mergeCell ref="G153:H153"/>
    <mergeCell ref="D155:G159"/>
    <mergeCell ref="B186:C187"/>
    <mergeCell ref="D186:G188"/>
    <mergeCell ref="B172:B175"/>
    <mergeCell ref="C172:C175"/>
    <mergeCell ref="D172:G175"/>
    <mergeCell ref="B176:C179"/>
    <mergeCell ref="D176:G179"/>
    <mergeCell ref="C180:C181"/>
    <mergeCell ref="D180:G182"/>
    <mergeCell ref="B183:C185"/>
    <mergeCell ref="D183:G185"/>
    <mergeCell ref="B102:F102"/>
    <mergeCell ref="B85:C85"/>
    <mergeCell ref="D76:G76"/>
    <mergeCell ref="G80:G82"/>
    <mergeCell ref="H80:H82"/>
    <mergeCell ref="B96:C96"/>
    <mergeCell ref="B90:C90"/>
    <mergeCell ref="B91:C91"/>
    <mergeCell ref="B92:C92"/>
    <mergeCell ref="B31:B33"/>
    <mergeCell ref="B4:B13"/>
    <mergeCell ref="I16:I25"/>
    <mergeCell ref="C28:H28"/>
    <mergeCell ref="G15:H15"/>
    <mergeCell ref="H18:H20"/>
    <mergeCell ref="B16:H17"/>
    <mergeCell ref="C29:H29"/>
    <mergeCell ref="C27:H27"/>
    <mergeCell ref="C13:G13"/>
    <mergeCell ref="C8:G8"/>
    <mergeCell ref="C9:G9"/>
    <mergeCell ref="C10:G10"/>
    <mergeCell ref="C11:G11"/>
    <mergeCell ref="C12:G12"/>
    <mergeCell ref="C30:H30"/>
    <mergeCell ref="C3:G3"/>
    <mergeCell ref="C4:G4"/>
    <mergeCell ref="C5:G5"/>
    <mergeCell ref="C6:G6"/>
    <mergeCell ref="C7:G7"/>
  </mergeCells>
  <hyperlinks>
    <hyperlink ref="C27:H27" r:id="rId1" display="OeKB handles all the affairs of its customers conscientiously and with the highest diligence. However, if a customer is not completely satisfied with our services, we provide possibilities for feedback and complaint on our website." xr:uid="{A5FB83B3-93E6-444F-B006-B59899CF34B3}"/>
    <hyperlink ref="I27" r:id="rId2" display="For further information on our complaints mechanism and whistleblowing systems see our sustainability report page 125 ff " xr:uid="{70A69AF4-7AC3-487A-9589-3EBD3B7CA340}"/>
    <hyperlink ref="I31" r:id="rId3" xr:uid="{5FA5D12A-F18C-4018-83FB-9BB2E31B104D}"/>
    <hyperlink ref="I28" r:id="rId4" xr:uid="{2A2FD0DB-A576-4162-A604-26DE930A5CDD}"/>
    <hyperlink ref="I4" r:id="rId5" display="For details on our targets (i.e.target level, methodology, underlying policies, target period and measures see our sustainability report pages 110 ff." xr:uid="{3B81A90D-2798-4DAD-8A97-EB6CCA3BBEB0}"/>
    <hyperlink ref="I32" r:id="rId6" xr:uid="{465FFC67-ADEF-48BD-9BEE-6F6DFDE90D76}"/>
    <hyperlink ref="I34" r:id="rId7" display="Our projects fulfil national and international environmental and social standards, including the IFC Performance Standards, EHS Guidelines of the World Bank Group and ILO Conventions, as well as international human rights standards. Details regarding our environmental and social standards can be found on the OeKB " xr:uid="{72536D74-1798-47AD-8F6A-B4C52B90F5A2}"/>
    <hyperlink ref="I35" r:id="rId8" display="and OeEB websites. " xr:uid="{29F58F54-E956-4C16-B507-751A91B8F57D}"/>
  </hyperlinks>
  <pageMargins left="0.7" right="0.7" top="0.75" bottom="0.75" header="0.3" footer="0.3"/>
  <pageSetup paperSize="9" orientation="portrait" r:id="rId9"/>
  <headerFooter>
    <oddFooter>&amp;C_x000D_&amp;1#&amp;"Calibri"&amp;8&amp;K000000 eingeschränkt/restricted</oddFooter>
  </headerFooter>
  <drawing r:id="rId1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E6725-E7DD-4DAA-AEF4-35E8380C66AC}">
  <dimension ref="B1:AD103"/>
  <sheetViews>
    <sheetView showGridLines="0" zoomScale="70" zoomScaleNormal="70" workbookViewId="0">
      <pane ySplit="1" topLeftCell="A2" activePane="bottomLeft" state="frozen"/>
      <selection pane="bottomLeft" activeCell="U51" sqref="U51"/>
    </sheetView>
  </sheetViews>
  <sheetFormatPr baseColWidth="10" defaultColWidth="8.85546875" defaultRowHeight="14.25" x14ac:dyDescent="0.2"/>
  <cols>
    <col min="1" max="1" width="8.85546875" style="23"/>
    <col min="2" max="2" width="61.5703125" style="23" customWidth="1"/>
    <col min="3" max="7" width="8.85546875" style="23"/>
    <col min="8" max="8" width="18.85546875" style="23" customWidth="1"/>
    <col min="9" max="9" width="18.28515625" style="23" customWidth="1"/>
    <col min="10" max="10" width="4.85546875" style="23" customWidth="1"/>
    <col min="11" max="11" width="14.140625" style="23" customWidth="1"/>
    <col min="12" max="12" width="6.42578125" style="23" customWidth="1"/>
    <col min="13" max="13" width="49.42578125" style="23" customWidth="1"/>
    <col min="14" max="14" width="8.85546875" style="23" customWidth="1"/>
    <col min="15" max="19" width="8.85546875" style="23"/>
    <col min="20" max="21" width="7.85546875" style="23" customWidth="1"/>
    <col min="22" max="16384" width="8.85546875" style="23"/>
  </cols>
  <sheetData>
    <row r="1" spans="2:18" ht="99.95" customHeight="1" x14ac:dyDescent="0.25">
      <c r="B1" s="84" t="s">
        <v>22</v>
      </c>
      <c r="R1" s="86"/>
    </row>
    <row r="2" spans="2:18" ht="17.45" customHeight="1" x14ac:dyDescent="0.25">
      <c r="B2" s="84"/>
      <c r="R2" s="86"/>
    </row>
    <row r="3" spans="2:18" ht="17.45" customHeight="1" x14ac:dyDescent="0.2">
      <c r="B3" s="652" t="s">
        <v>39</v>
      </c>
      <c r="C3" s="653"/>
      <c r="D3" s="654"/>
      <c r="E3" s="654"/>
      <c r="F3" s="654"/>
      <c r="G3" s="654"/>
      <c r="H3" s="655"/>
      <c r="I3" s="655"/>
      <c r="J3" s="655"/>
      <c r="K3" s="655"/>
      <c r="L3" s="255"/>
      <c r="M3" s="256" t="s">
        <v>271</v>
      </c>
      <c r="R3" s="86"/>
    </row>
    <row r="4" spans="2:18" ht="372" customHeight="1" x14ac:dyDescent="0.2">
      <c r="B4" s="114" t="s">
        <v>203</v>
      </c>
      <c r="C4" s="559" t="s">
        <v>473</v>
      </c>
      <c r="D4" s="647"/>
      <c r="E4" s="647"/>
      <c r="F4" s="647"/>
      <c r="G4" s="647"/>
      <c r="H4" s="647"/>
      <c r="I4" s="647"/>
      <c r="J4" s="647"/>
      <c r="K4" s="647"/>
      <c r="L4" s="257"/>
      <c r="M4" s="40" t="s">
        <v>485</v>
      </c>
      <c r="R4" s="86"/>
    </row>
    <row r="5" spans="2:18" ht="144" customHeight="1" x14ac:dyDescent="0.2">
      <c r="B5" s="117" t="s">
        <v>202</v>
      </c>
      <c r="C5" s="559" t="s">
        <v>201</v>
      </c>
      <c r="D5" s="559"/>
      <c r="E5" s="559"/>
      <c r="F5" s="559"/>
      <c r="G5" s="559"/>
      <c r="H5" s="559"/>
      <c r="I5" s="559"/>
      <c r="J5" s="559"/>
      <c r="K5" s="559"/>
      <c r="L5" s="257"/>
      <c r="M5" s="258"/>
      <c r="R5" s="86"/>
    </row>
    <row r="6" spans="2:18" ht="90.6" customHeight="1" x14ac:dyDescent="0.2">
      <c r="B6" s="117" t="s">
        <v>40</v>
      </c>
      <c r="C6" s="575" t="s">
        <v>474</v>
      </c>
      <c r="D6" s="575"/>
      <c r="E6" s="575"/>
      <c r="F6" s="575"/>
      <c r="G6" s="575"/>
      <c r="H6" s="575"/>
      <c r="I6" s="575"/>
      <c r="J6" s="575"/>
      <c r="K6" s="575"/>
      <c r="L6" s="259"/>
      <c r="M6" s="167" t="s">
        <v>486</v>
      </c>
      <c r="R6" s="86"/>
    </row>
    <row r="7" spans="2:18" ht="183" customHeight="1" x14ac:dyDescent="0.2">
      <c r="B7" s="117"/>
      <c r="C7" s="579"/>
      <c r="D7" s="579"/>
      <c r="E7" s="579"/>
      <c r="F7" s="579"/>
      <c r="G7" s="579"/>
      <c r="H7" s="579"/>
      <c r="I7" s="579"/>
      <c r="J7" s="579"/>
      <c r="K7" s="579"/>
      <c r="L7" s="174"/>
      <c r="M7" s="42" t="s">
        <v>487</v>
      </c>
      <c r="R7" s="86"/>
    </row>
    <row r="8" spans="2:18" ht="77.25" customHeight="1" x14ac:dyDescent="0.2">
      <c r="B8" s="117" t="s">
        <v>321</v>
      </c>
      <c r="C8" s="629" t="s">
        <v>323</v>
      </c>
      <c r="D8" s="629"/>
      <c r="E8" s="629"/>
      <c r="F8" s="629"/>
      <c r="G8" s="629"/>
      <c r="H8" s="629"/>
      <c r="I8" s="629"/>
      <c r="J8" s="629"/>
      <c r="K8" s="629"/>
      <c r="L8" s="257"/>
      <c r="M8" s="41" t="s">
        <v>488</v>
      </c>
      <c r="R8" s="86"/>
    </row>
    <row r="9" spans="2:18" ht="222" customHeight="1" x14ac:dyDescent="0.2">
      <c r="B9" s="127" t="s">
        <v>41</v>
      </c>
      <c r="C9" s="579" t="s">
        <v>200</v>
      </c>
      <c r="D9" s="579"/>
      <c r="E9" s="579"/>
      <c r="F9" s="579"/>
      <c r="G9" s="579"/>
      <c r="H9" s="579"/>
      <c r="I9" s="579"/>
      <c r="J9" s="579"/>
      <c r="K9" s="579"/>
      <c r="L9" s="174"/>
      <c r="M9" s="42" t="s">
        <v>489</v>
      </c>
      <c r="R9" s="86"/>
    </row>
    <row r="10" spans="2:18" ht="17.45" customHeight="1" x14ac:dyDescent="0.25">
      <c r="B10" s="84"/>
      <c r="R10" s="86"/>
    </row>
    <row r="11" spans="2:18" ht="27.95" customHeight="1" x14ac:dyDescent="0.2">
      <c r="B11" s="172" t="s">
        <v>314</v>
      </c>
      <c r="C11" s="260"/>
      <c r="D11" s="261"/>
      <c r="E11" s="262"/>
      <c r="F11" s="261"/>
      <c r="G11" s="261"/>
      <c r="H11" s="261"/>
      <c r="I11" s="261"/>
      <c r="J11" s="17"/>
      <c r="K11" s="17" t="s">
        <v>281</v>
      </c>
      <c r="L11" s="261"/>
      <c r="M11" s="43" t="s">
        <v>271</v>
      </c>
      <c r="R11" s="86"/>
    </row>
    <row r="12" spans="2:18" ht="70.5" customHeight="1" x14ac:dyDescent="0.2">
      <c r="B12" s="599" t="s">
        <v>444</v>
      </c>
      <c r="C12" s="565" t="s">
        <v>132</v>
      </c>
      <c r="D12" s="565"/>
      <c r="E12" s="565"/>
      <c r="F12" s="565"/>
      <c r="G12" s="565"/>
      <c r="H12" s="565"/>
      <c r="I12" s="565"/>
      <c r="J12" s="121"/>
      <c r="K12" s="122"/>
      <c r="L12" s="122"/>
      <c r="M12" s="332" t="s">
        <v>490</v>
      </c>
      <c r="R12" s="86"/>
    </row>
    <row r="13" spans="2:18" ht="20.100000000000001" customHeight="1" x14ac:dyDescent="0.2">
      <c r="B13" s="599"/>
      <c r="C13" s="564" t="s">
        <v>316</v>
      </c>
      <c r="D13" s="564"/>
      <c r="E13" s="564"/>
      <c r="F13" s="564"/>
      <c r="G13" s="564"/>
      <c r="H13" s="564"/>
      <c r="I13" s="564"/>
      <c r="J13" s="173"/>
      <c r="K13" s="263" t="s">
        <v>284</v>
      </c>
      <c r="L13" s="264"/>
      <c r="M13" s="124"/>
      <c r="R13" s="86"/>
    </row>
    <row r="14" spans="2:18" ht="17.45" customHeight="1" x14ac:dyDescent="0.2">
      <c r="B14" s="599"/>
      <c r="C14" s="564" t="s">
        <v>317</v>
      </c>
      <c r="D14" s="564"/>
      <c r="E14" s="564"/>
      <c r="F14" s="564"/>
      <c r="G14" s="564"/>
      <c r="H14" s="564"/>
      <c r="I14" s="564"/>
      <c r="J14" s="173"/>
      <c r="K14" s="263" t="s">
        <v>284</v>
      </c>
      <c r="L14" s="264"/>
      <c r="M14" s="124"/>
      <c r="R14" s="86"/>
    </row>
    <row r="15" spans="2:18" ht="16.5" customHeight="1" x14ac:dyDescent="0.2">
      <c r="B15" s="599"/>
      <c r="C15" s="564" t="s">
        <v>318</v>
      </c>
      <c r="D15" s="564"/>
      <c r="E15" s="564"/>
      <c r="F15" s="564"/>
      <c r="G15" s="564"/>
      <c r="H15" s="564"/>
      <c r="I15" s="564"/>
      <c r="J15" s="173"/>
      <c r="K15" s="263" t="s">
        <v>284</v>
      </c>
      <c r="L15" s="264"/>
      <c r="M15" s="124"/>
      <c r="R15" s="86"/>
    </row>
    <row r="16" spans="2:18" ht="17.45" customHeight="1" x14ac:dyDescent="0.2">
      <c r="B16" s="599"/>
      <c r="C16" s="564" t="s">
        <v>324</v>
      </c>
      <c r="D16" s="564"/>
      <c r="E16" s="564"/>
      <c r="F16" s="564"/>
      <c r="G16" s="564"/>
      <c r="H16" s="564"/>
      <c r="I16" s="564"/>
      <c r="J16" s="173"/>
      <c r="K16" s="263" t="s">
        <v>284</v>
      </c>
      <c r="L16" s="264"/>
      <c r="M16" s="124"/>
      <c r="R16" s="86"/>
    </row>
    <row r="17" spans="2:18" ht="32.25" customHeight="1" x14ac:dyDescent="0.2">
      <c r="B17" s="599"/>
      <c r="C17" s="564" t="s">
        <v>319</v>
      </c>
      <c r="D17" s="564"/>
      <c r="E17" s="564"/>
      <c r="F17" s="564"/>
      <c r="G17" s="564"/>
      <c r="H17" s="564"/>
      <c r="I17" s="564"/>
      <c r="J17" s="173"/>
      <c r="K17" s="263" t="s">
        <v>284</v>
      </c>
      <c r="L17" s="264"/>
      <c r="M17" s="124"/>
      <c r="R17" s="86"/>
    </row>
    <row r="18" spans="2:18" ht="34.5" customHeight="1" x14ac:dyDescent="0.2">
      <c r="B18" s="600"/>
      <c r="C18" s="565" t="s">
        <v>325</v>
      </c>
      <c r="D18" s="565"/>
      <c r="E18" s="565"/>
      <c r="F18" s="565"/>
      <c r="G18" s="565"/>
      <c r="H18" s="565"/>
      <c r="I18" s="565"/>
      <c r="J18" s="174"/>
      <c r="K18" s="21" t="s">
        <v>284</v>
      </c>
      <c r="L18" s="174"/>
      <c r="M18" s="123"/>
    </row>
    <row r="19" spans="2:18" ht="15" x14ac:dyDescent="0.2">
      <c r="B19" s="44"/>
      <c r="C19" s="45"/>
      <c r="D19" s="45"/>
      <c r="E19" s="45"/>
      <c r="F19" s="45"/>
      <c r="G19" s="45"/>
      <c r="H19" s="45"/>
      <c r="I19" s="45"/>
      <c r="J19" s="88"/>
      <c r="K19" s="263"/>
      <c r="L19" s="88"/>
      <c r="M19" s="88"/>
    </row>
    <row r="20" spans="2:18" s="164" customFormat="1" ht="24.95" customHeight="1" x14ac:dyDescent="0.25">
      <c r="B20" s="656" t="s">
        <v>254</v>
      </c>
      <c r="C20" s="657"/>
      <c r="D20" s="265" t="s">
        <v>271</v>
      </c>
      <c r="E20" s="265"/>
      <c r="F20" s="265"/>
      <c r="G20" s="265"/>
      <c r="H20" s="265"/>
    </row>
    <row r="21" spans="2:18" ht="28.5" customHeight="1" x14ac:dyDescent="0.2">
      <c r="B21" s="46" t="s">
        <v>253</v>
      </c>
      <c r="C21" s="266"/>
      <c r="D21" s="633" t="s">
        <v>475</v>
      </c>
      <c r="E21" s="633"/>
      <c r="F21" s="633"/>
      <c r="G21" s="633"/>
      <c r="H21" s="634"/>
    </row>
    <row r="22" spans="2:18" ht="41.25" customHeight="1" x14ac:dyDescent="0.2">
      <c r="B22" s="47" t="s">
        <v>252</v>
      </c>
      <c r="C22" s="267"/>
      <c r="D22" s="635" t="s">
        <v>476</v>
      </c>
      <c r="E22" s="635"/>
      <c r="F22" s="635"/>
      <c r="G22" s="633"/>
      <c r="H22" s="634"/>
    </row>
    <row r="23" spans="2:18" ht="24.95" customHeight="1" x14ac:dyDescent="0.2">
      <c r="B23" s="639" t="s">
        <v>23</v>
      </c>
      <c r="C23" s="640"/>
      <c r="D23" s="507">
        <v>2024</v>
      </c>
      <c r="E23" s="508">
        <v>2023</v>
      </c>
      <c r="F23" s="508">
        <v>2022</v>
      </c>
      <c r="G23" s="166"/>
      <c r="H23" s="259"/>
    </row>
    <row r="24" spans="2:18" x14ac:dyDescent="0.2">
      <c r="B24" s="47" t="s">
        <v>7</v>
      </c>
      <c r="C24" s="48"/>
      <c r="D24" s="509">
        <v>10</v>
      </c>
      <c r="E24" s="510" t="s">
        <v>3</v>
      </c>
      <c r="F24" s="511" t="s">
        <v>3</v>
      </c>
      <c r="G24" s="49"/>
      <c r="H24" s="50"/>
    </row>
    <row r="25" spans="2:18" x14ac:dyDescent="0.2">
      <c r="B25" s="51" t="s">
        <v>251</v>
      </c>
      <c r="C25" s="48"/>
      <c r="D25" s="512" t="s">
        <v>3</v>
      </c>
      <c r="E25" s="513" t="s">
        <v>3</v>
      </c>
      <c r="F25" s="514" t="s">
        <v>3</v>
      </c>
      <c r="G25" s="52"/>
      <c r="H25" s="641"/>
    </row>
    <row r="26" spans="2:18" ht="28.5" x14ac:dyDescent="0.2">
      <c r="B26" s="51" t="s">
        <v>250</v>
      </c>
      <c r="C26" s="48"/>
      <c r="D26" s="512">
        <v>0.66</v>
      </c>
      <c r="E26" s="513">
        <v>0.66</v>
      </c>
      <c r="F26" s="514">
        <v>0.66</v>
      </c>
      <c r="G26" s="52"/>
      <c r="H26" s="641"/>
    </row>
    <row r="27" spans="2:18" ht="28.5" x14ac:dyDescent="0.2">
      <c r="B27" s="51" t="s">
        <v>249</v>
      </c>
      <c r="C27" s="48"/>
      <c r="D27" s="512">
        <v>0.5</v>
      </c>
      <c r="E27" s="513">
        <v>0.5</v>
      </c>
      <c r="F27" s="514">
        <v>0.4</v>
      </c>
      <c r="G27" s="52"/>
      <c r="H27" s="641"/>
    </row>
    <row r="28" spans="2:18" ht="28.5" x14ac:dyDescent="0.2">
      <c r="B28" s="51" t="s">
        <v>248</v>
      </c>
      <c r="C28" s="48"/>
      <c r="D28" s="512">
        <v>0.33</v>
      </c>
      <c r="E28" s="513">
        <v>0.33</v>
      </c>
      <c r="F28" s="514">
        <v>0.33</v>
      </c>
      <c r="G28" s="52"/>
      <c r="H28" s="641"/>
    </row>
    <row r="29" spans="2:18" ht="28.5" x14ac:dyDescent="0.2">
      <c r="B29" s="51" t="s">
        <v>247</v>
      </c>
      <c r="C29" s="48"/>
      <c r="D29" s="512">
        <v>0.66</v>
      </c>
      <c r="E29" s="513">
        <v>0.66</v>
      </c>
      <c r="F29" s="514">
        <v>0.66</v>
      </c>
      <c r="G29" s="52"/>
      <c r="H29" s="641"/>
    </row>
    <row r="30" spans="2:18" ht="28.5" x14ac:dyDescent="0.2">
      <c r="B30" s="51" t="s">
        <v>246</v>
      </c>
      <c r="C30" s="48"/>
      <c r="D30" s="512">
        <v>0.33</v>
      </c>
      <c r="E30" s="513">
        <v>0.33</v>
      </c>
      <c r="F30" s="514">
        <v>0.33</v>
      </c>
      <c r="G30" s="52"/>
      <c r="H30" s="641"/>
    </row>
    <row r="31" spans="2:18" x14ac:dyDescent="0.2">
      <c r="B31" s="268" t="s">
        <v>245</v>
      </c>
      <c r="C31" s="230"/>
      <c r="D31" s="512">
        <v>0.5</v>
      </c>
      <c r="E31" s="512">
        <v>0.5</v>
      </c>
      <c r="F31" s="512">
        <v>0.5</v>
      </c>
      <c r="G31" s="269"/>
      <c r="H31" s="50"/>
    </row>
    <row r="32" spans="2:18" x14ac:dyDescent="0.2">
      <c r="B32" s="11"/>
      <c r="C32" s="90"/>
      <c r="D32" s="658"/>
      <c r="E32" s="658"/>
      <c r="F32" s="658"/>
      <c r="G32" s="658"/>
      <c r="H32" s="50"/>
    </row>
    <row r="33" spans="2:30" x14ac:dyDescent="0.2">
      <c r="B33" s="88"/>
      <c r="C33" s="90"/>
      <c r="D33" s="658"/>
      <c r="E33" s="658"/>
      <c r="F33" s="658"/>
      <c r="G33" s="658"/>
      <c r="H33" s="50"/>
    </row>
    <row r="34" spans="2:30" ht="15" x14ac:dyDescent="0.2">
      <c r="B34" s="636" t="s">
        <v>244</v>
      </c>
      <c r="C34" s="637"/>
      <c r="D34" s="638"/>
      <c r="E34" s="638"/>
      <c r="F34" s="638"/>
      <c r="G34" s="638"/>
      <c r="H34" s="638"/>
      <c r="I34" s="638"/>
      <c r="J34" s="638"/>
      <c r="K34" s="638"/>
      <c r="L34" s="255"/>
      <c r="M34" s="270" t="s">
        <v>271</v>
      </c>
    </row>
    <row r="35" spans="2:30" ht="194.25" customHeight="1" x14ac:dyDescent="0.2">
      <c r="B35" s="117" t="s">
        <v>96</v>
      </c>
      <c r="C35" s="579" t="s">
        <v>243</v>
      </c>
      <c r="D35" s="579"/>
      <c r="E35" s="579"/>
      <c r="F35" s="579"/>
      <c r="G35" s="579"/>
      <c r="H35" s="579"/>
      <c r="I35" s="579"/>
      <c r="J35" s="579"/>
      <c r="K35" s="579"/>
      <c r="L35" s="174"/>
      <c r="M35" s="331" t="s">
        <v>491</v>
      </c>
      <c r="X35" s="53"/>
      <c r="Y35" s="53"/>
      <c r="Z35" s="53"/>
      <c r="AA35" s="53"/>
      <c r="AB35" s="53"/>
      <c r="AC35" s="53"/>
      <c r="AD35" s="53"/>
    </row>
    <row r="36" spans="2:30" ht="214.5" customHeight="1" x14ac:dyDescent="0.2">
      <c r="B36" s="127" t="s">
        <v>242</v>
      </c>
      <c r="C36" s="579" t="s">
        <v>241</v>
      </c>
      <c r="D36" s="579"/>
      <c r="E36" s="579"/>
      <c r="F36" s="579"/>
      <c r="G36" s="579"/>
      <c r="H36" s="579"/>
      <c r="I36" s="579"/>
      <c r="J36" s="579"/>
      <c r="K36" s="579"/>
      <c r="L36" s="26"/>
      <c r="M36" s="54"/>
      <c r="N36" s="53"/>
      <c r="O36" s="53"/>
      <c r="P36" s="53"/>
      <c r="Q36" s="53"/>
      <c r="R36" s="53"/>
      <c r="S36" s="53"/>
      <c r="T36" s="53"/>
      <c r="U36" s="53"/>
      <c r="V36" s="53"/>
      <c r="W36" s="53"/>
      <c r="X36" s="53"/>
      <c r="Y36" s="53"/>
      <c r="Z36" s="53"/>
      <c r="AA36" s="53"/>
      <c r="AB36" s="53"/>
      <c r="AC36" s="53"/>
      <c r="AD36" s="53"/>
    </row>
    <row r="37" spans="2:30" ht="11.25" customHeight="1" x14ac:dyDescent="0.2">
      <c r="B37" s="271"/>
      <c r="C37" s="555"/>
      <c r="D37" s="555"/>
      <c r="E37" s="555"/>
      <c r="F37" s="555"/>
      <c r="G37" s="555"/>
      <c r="H37" s="555"/>
      <c r="I37" s="555"/>
      <c r="J37" s="555"/>
      <c r="K37" s="555"/>
      <c r="L37" s="53"/>
      <c r="M37" s="53"/>
      <c r="N37" s="53"/>
      <c r="O37" s="53"/>
      <c r="P37" s="53"/>
      <c r="Q37" s="53"/>
      <c r="R37" s="53"/>
      <c r="S37" s="53"/>
      <c r="T37" s="53"/>
      <c r="U37" s="53"/>
      <c r="V37" s="53"/>
      <c r="W37" s="53"/>
      <c r="X37" s="53"/>
      <c r="Y37" s="53"/>
      <c r="Z37" s="53"/>
      <c r="AA37" s="53"/>
      <c r="AB37" s="53"/>
      <c r="AC37" s="53"/>
      <c r="AD37" s="53"/>
    </row>
    <row r="38" spans="2:30" ht="24.95" customHeight="1" x14ac:dyDescent="0.2">
      <c r="B38" s="636" t="s">
        <v>240</v>
      </c>
      <c r="C38" s="637"/>
      <c r="D38" s="638"/>
      <c r="E38" s="638"/>
      <c r="F38" s="638"/>
      <c r="G38" s="638"/>
      <c r="H38" s="638"/>
      <c r="I38" s="638"/>
      <c r="J38" s="638"/>
      <c r="K38" s="638"/>
      <c r="L38" s="55"/>
      <c r="M38" s="270" t="s">
        <v>271</v>
      </c>
      <c r="N38" s="53"/>
      <c r="O38" s="53"/>
      <c r="P38" s="53"/>
      <c r="Q38" s="53"/>
      <c r="R38" s="53"/>
      <c r="S38" s="53"/>
      <c r="T38" s="53"/>
      <c r="U38" s="53"/>
      <c r="V38" s="53"/>
      <c r="W38" s="53"/>
      <c r="X38" s="53"/>
      <c r="Y38" s="53"/>
      <c r="Z38" s="53"/>
      <c r="AA38" s="53"/>
      <c r="AB38" s="53"/>
      <c r="AC38" s="53"/>
      <c r="AD38" s="53"/>
    </row>
    <row r="39" spans="2:30" ht="96.75" customHeight="1" x14ac:dyDescent="0.2">
      <c r="B39" s="117" t="s">
        <v>239</v>
      </c>
      <c r="C39" s="579" t="s">
        <v>238</v>
      </c>
      <c r="D39" s="579"/>
      <c r="E39" s="579"/>
      <c r="F39" s="579"/>
      <c r="G39" s="579"/>
      <c r="H39" s="579"/>
      <c r="I39" s="579"/>
      <c r="J39" s="579"/>
      <c r="K39" s="579"/>
      <c r="L39" s="26"/>
      <c r="M39" s="56" t="s">
        <v>492</v>
      </c>
      <c r="N39" s="53"/>
      <c r="O39" s="53"/>
      <c r="P39" s="53"/>
      <c r="Q39" s="53"/>
      <c r="R39" s="53"/>
      <c r="S39" s="53"/>
      <c r="T39" s="53"/>
      <c r="U39" s="53"/>
      <c r="V39" s="53"/>
      <c r="W39" s="53"/>
      <c r="X39" s="53"/>
      <c r="Y39" s="53"/>
      <c r="Z39" s="53"/>
      <c r="AA39" s="53"/>
      <c r="AB39" s="53"/>
      <c r="AC39" s="53"/>
      <c r="AD39" s="53"/>
    </row>
    <row r="40" spans="2:30" ht="123.6" customHeight="1" x14ac:dyDescent="0.2">
      <c r="B40" s="117" t="s">
        <v>237</v>
      </c>
      <c r="C40" s="579" t="s">
        <v>273</v>
      </c>
      <c r="D40" s="579"/>
      <c r="E40" s="579"/>
      <c r="F40" s="579"/>
      <c r="G40" s="579"/>
      <c r="H40" s="579"/>
      <c r="I40" s="579"/>
      <c r="J40" s="579"/>
      <c r="K40" s="579"/>
      <c r="L40" s="26"/>
      <c r="M40" s="42" t="s">
        <v>493</v>
      </c>
      <c r="N40" s="53"/>
      <c r="O40" s="53"/>
      <c r="P40" s="53"/>
      <c r="Q40" s="53"/>
      <c r="R40" s="53"/>
      <c r="S40" s="53"/>
      <c r="T40" s="53"/>
      <c r="U40" s="53"/>
      <c r="V40" s="53"/>
      <c r="W40" s="53"/>
      <c r="X40" s="53"/>
      <c r="Y40" s="53"/>
      <c r="Z40" s="53"/>
      <c r="AA40" s="53"/>
      <c r="AB40" s="53"/>
      <c r="AC40" s="53"/>
      <c r="AD40" s="53"/>
    </row>
    <row r="41" spans="2:30" ht="96.95" customHeight="1" x14ac:dyDescent="0.2">
      <c r="B41" s="117" t="s">
        <v>34</v>
      </c>
      <c r="C41" s="579" t="s">
        <v>274</v>
      </c>
      <c r="D41" s="579"/>
      <c r="E41" s="579"/>
      <c r="F41" s="579"/>
      <c r="G41" s="579"/>
      <c r="H41" s="579"/>
      <c r="I41" s="579"/>
      <c r="J41" s="579"/>
      <c r="K41" s="579"/>
      <c r="L41" s="26"/>
      <c r="M41" s="42" t="s">
        <v>494</v>
      </c>
      <c r="N41" s="53"/>
      <c r="O41" s="53"/>
      <c r="P41" s="53"/>
      <c r="Q41" s="53"/>
      <c r="R41" s="53"/>
      <c r="S41" s="53"/>
      <c r="T41" s="53"/>
      <c r="U41" s="53"/>
      <c r="V41" s="53"/>
      <c r="W41" s="53"/>
      <c r="X41" s="53"/>
      <c r="Y41" s="53"/>
      <c r="Z41" s="53"/>
      <c r="AA41" s="53"/>
      <c r="AB41" s="53"/>
      <c r="AC41" s="53"/>
      <c r="AD41" s="53"/>
    </row>
    <row r="42" spans="2:30" ht="156" customHeight="1" x14ac:dyDescent="0.2">
      <c r="B42" s="117" t="s">
        <v>236</v>
      </c>
      <c r="C42" s="579" t="s">
        <v>235</v>
      </c>
      <c r="D42" s="579"/>
      <c r="E42" s="579"/>
      <c r="F42" s="579"/>
      <c r="G42" s="579"/>
      <c r="H42" s="579"/>
      <c r="I42" s="579"/>
      <c r="J42" s="579"/>
      <c r="K42" s="579"/>
      <c r="L42" s="26"/>
      <c r="M42" s="54"/>
      <c r="N42" s="53"/>
      <c r="O42" s="53"/>
      <c r="P42" s="53"/>
      <c r="Q42" s="53"/>
      <c r="R42" s="53"/>
      <c r="S42" s="53"/>
      <c r="T42" s="53"/>
      <c r="U42" s="53"/>
      <c r="V42" s="53"/>
      <c r="W42" s="53"/>
      <c r="X42" s="53"/>
      <c r="Y42" s="53"/>
      <c r="Z42" s="53"/>
      <c r="AA42" s="53"/>
      <c r="AB42" s="53"/>
      <c r="AC42" s="53"/>
      <c r="AD42" s="53"/>
    </row>
    <row r="43" spans="2:30" ht="27.75" customHeight="1" x14ac:dyDescent="0.2">
      <c r="B43" s="117" t="s">
        <v>20</v>
      </c>
      <c r="C43" s="643"/>
      <c r="D43" s="643"/>
      <c r="E43" s="643"/>
      <c r="F43" s="643"/>
      <c r="G43" s="643"/>
      <c r="H43" s="643"/>
      <c r="I43" s="643"/>
      <c r="J43" s="643"/>
      <c r="K43" s="643"/>
      <c r="L43" s="26"/>
      <c r="M43" s="42" t="s">
        <v>495</v>
      </c>
      <c r="N43" s="53"/>
      <c r="O43" s="53"/>
      <c r="P43" s="53"/>
      <c r="Q43" s="53"/>
      <c r="R43" s="53"/>
      <c r="S43" s="53"/>
      <c r="T43" s="53"/>
      <c r="U43" s="53"/>
      <c r="V43" s="53"/>
      <c r="W43" s="53"/>
      <c r="X43" s="53"/>
      <c r="Y43" s="53"/>
      <c r="Z43" s="53"/>
      <c r="AA43" s="53"/>
      <c r="AB43" s="53"/>
      <c r="AC43" s="53"/>
      <c r="AD43" s="53"/>
    </row>
    <row r="44" spans="2:30" ht="197.25" customHeight="1" x14ac:dyDescent="0.2">
      <c r="B44" s="127" t="s">
        <v>35</v>
      </c>
      <c r="C44" s="629" t="s">
        <v>336</v>
      </c>
      <c r="D44" s="645"/>
      <c r="E44" s="645"/>
      <c r="F44" s="645"/>
      <c r="G44" s="645"/>
      <c r="H44" s="645"/>
      <c r="I44" s="645"/>
      <c r="J44" s="645"/>
      <c r="K44" s="645"/>
      <c r="L44" s="26"/>
      <c r="M44" s="629" t="s">
        <v>532</v>
      </c>
      <c r="N44" s="645"/>
      <c r="O44" s="645"/>
      <c r="P44" s="645"/>
      <c r="Q44" s="645"/>
      <c r="R44" s="645"/>
      <c r="S44" s="645"/>
      <c r="T44" s="645"/>
      <c r="U44" s="645"/>
      <c r="V44" s="53"/>
      <c r="W44" s="53"/>
      <c r="X44" s="53"/>
      <c r="Y44" s="53"/>
      <c r="Z44" s="53"/>
      <c r="AA44" s="53"/>
      <c r="AB44" s="53"/>
      <c r="AC44" s="53"/>
      <c r="AD44" s="53"/>
    </row>
    <row r="46" spans="2:30" ht="24.95" customHeight="1" x14ac:dyDescent="0.2">
      <c r="B46" s="636" t="s">
        <v>24</v>
      </c>
      <c r="C46" s="637"/>
      <c r="D46" s="644"/>
      <c r="E46" s="644"/>
      <c r="F46" s="644"/>
      <c r="G46" s="644"/>
      <c r="H46" s="644"/>
      <c r="I46" s="644"/>
      <c r="J46" s="644"/>
      <c r="K46" s="644"/>
      <c r="L46" s="261"/>
      <c r="M46" s="270" t="s">
        <v>271</v>
      </c>
      <c r="O46" s="161"/>
    </row>
    <row r="47" spans="2:30" ht="91.5" customHeight="1" x14ac:dyDescent="0.2">
      <c r="B47" s="117" t="s">
        <v>25</v>
      </c>
      <c r="C47" s="576" t="s">
        <v>234</v>
      </c>
      <c r="D47" s="576"/>
      <c r="E47" s="576"/>
      <c r="F47" s="576"/>
      <c r="G47" s="576"/>
      <c r="H47" s="576"/>
      <c r="I47" s="576"/>
      <c r="J47" s="576"/>
      <c r="K47" s="576"/>
      <c r="L47" s="88"/>
      <c r="M47" s="336" t="s">
        <v>496</v>
      </c>
      <c r="O47" s="272"/>
    </row>
    <row r="48" spans="2:30" ht="21.75" customHeight="1" x14ac:dyDescent="0.2">
      <c r="B48" s="117"/>
      <c r="C48" s="576"/>
      <c r="D48" s="576"/>
      <c r="E48" s="576"/>
      <c r="F48" s="576"/>
      <c r="G48" s="576"/>
      <c r="H48" s="576"/>
      <c r="I48" s="576"/>
      <c r="J48" s="576"/>
      <c r="K48" s="576"/>
      <c r="L48" s="88"/>
      <c r="M48" s="57" t="s">
        <v>497</v>
      </c>
      <c r="O48" s="272"/>
    </row>
    <row r="49" spans="2:17" ht="49.5" customHeight="1" x14ac:dyDescent="0.2">
      <c r="B49" s="117"/>
      <c r="C49" s="579"/>
      <c r="D49" s="579"/>
      <c r="E49" s="579"/>
      <c r="F49" s="579"/>
      <c r="G49" s="579"/>
      <c r="H49" s="579"/>
      <c r="I49" s="579"/>
      <c r="J49" s="579"/>
      <c r="K49" s="579"/>
      <c r="L49" s="174"/>
      <c r="M49" s="42" t="s">
        <v>498</v>
      </c>
      <c r="O49" s="272"/>
    </row>
    <row r="50" spans="2:17" ht="15.95" customHeight="1" x14ac:dyDescent="0.2">
      <c r="B50" s="117" t="s">
        <v>26</v>
      </c>
      <c r="C50" s="576" t="s">
        <v>233</v>
      </c>
      <c r="D50" s="576"/>
      <c r="E50" s="576"/>
      <c r="F50" s="576"/>
      <c r="G50" s="576"/>
      <c r="H50" s="576"/>
      <c r="I50" s="576"/>
      <c r="J50" s="576"/>
      <c r="K50" s="576"/>
      <c r="L50" s="88"/>
      <c r="M50" s="57" t="s">
        <v>499</v>
      </c>
    </row>
    <row r="51" spans="2:17" ht="107.1" customHeight="1" x14ac:dyDescent="0.2">
      <c r="B51" s="117"/>
      <c r="C51" s="579"/>
      <c r="D51" s="579"/>
      <c r="E51" s="579"/>
      <c r="F51" s="579"/>
      <c r="G51" s="579"/>
      <c r="H51" s="579"/>
      <c r="I51" s="579"/>
      <c r="J51" s="579"/>
      <c r="K51" s="579"/>
      <c r="L51" s="174"/>
      <c r="M51" s="56" t="s">
        <v>500</v>
      </c>
    </row>
    <row r="52" spans="2:17" ht="252" customHeight="1" x14ac:dyDescent="0.2">
      <c r="B52" s="117" t="s">
        <v>232</v>
      </c>
      <c r="C52" s="579" t="s">
        <v>231</v>
      </c>
      <c r="D52" s="579"/>
      <c r="E52" s="579"/>
      <c r="F52" s="579"/>
      <c r="G52" s="579"/>
      <c r="H52" s="579"/>
      <c r="I52" s="579"/>
      <c r="J52" s="579"/>
      <c r="K52" s="579"/>
      <c r="L52" s="174"/>
      <c r="M52" s="42" t="s">
        <v>501</v>
      </c>
    </row>
    <row r="53" spans="2:17" ht="236.1" customHeight="1" x14ac:dyDescent="0.2">
      <c r="B53" s="117" t="s">
        <v>27</v>
      </c>
      <c r="C53" s="579" t="s">
        <v>259</v>
      </c>
      <c r="D53" s="579"/>
      <c r="E53" s="579"/>
      <c r="F53" s="579"/>
      <c r="G53" s="579"/>
      <c r="H53" s="579"/>
      <c r="I53" s="579"/>
      <c r="J53" s="579"/>
      <c r="K53" s="579"/>
      <c r="L53" s="174"/>
      <c r="M53" s="273"/>
    </row>
    <row r="54" spans="2:17" ht="70.5" customHeight="1" x14ac:dyDescent="0.2">
      <c r="B54" s="127" t="s">
        <v>230</v>
      </c>
      <c r="C54" s="274"/>
      <c r="D54" s="642"/>
      <c r="E54" s="642"/>
      <c r="F54" s="642"/>
      <c r="G54" s="642"/>
      <c r="H54" s="275"/>
      <c r="I54" s="174"/>
      <c r="J54" s="174"/>
      <c r="K54" s="174"/>
      <c r="L54" s="174"/>
      <c r="M54" s="42" t="s">
        <v>502</v>
      </c>
    </row>
    <row r="56" spans="2:17" ht="24.95" customHeight="1" x14ac:dyDescent="0.2">
      <c r="B56" s="636" t="s">
        <v>28</v>
      </c>
      <c r="C56" s="637"/>
      <c r="D56" s="644"/>
      <c r="E56" s="644"/>
      <c r="F56" s="644"/>
      <c r="G56" s="644"/>
      <c r="H56" s="644" t="s">
        <v>4</v>
      </c>
      <c r="I56" s="644"/>
      <c r="J56" s="644"/>
      <c r="K56" s="644"/>
      <c r="L56" s="261"/>
      <c r="M56" s="270" t="s">
        <v>271</v>
      </c>
    </row>
    <row r="57" spans="2:17" ht="102.75" customHeight="1" x14ac:dyDescent="0.2">
      <c r="B57" s="117" t="s">
        <v>229</v>
      </c>
      <c r="C57" s="556" t="s">
        <v>228</v>
      </c>
      <c r="D57" s="556"/>
      <c r="E57" s="556"/>
      <c r="F57" s="556"/>
      <c r="G57" s="556"/>
      <c r="H57" s="556"/>
      <c r="I57" s="556"/>
      <c r="J57" s="556"/>
      <c r="K57" s="556"/>
      <c r="L57" s="174"/>
      <c r="M57" s="337" t="s">
        <v>227</v>
      </c>
      <c r="Q57" s="168"/>
    </row>
    <row r="58" spans="2:17" ht="161.44999999999999" customHeight="1" x14ac:dyDescent="0.2">
      <c r="B58" s="117" t="s">
        <v>226</v>
      </c>
      <c r="C58" s="629" t="s">
        <v>225</v>
      </c>
      <c r="D58" s="629"/>
      <c r="E58" s="629"/>
      <c r="F58" s="629"/>
      <c r="G58" s="629"/>
      <c r="H58" s="629"/>
      <c r="I58" s="629"/>
      <c r="J58" s="629"/>
      <c r="K58" s="629"/>
      <c r="L58" s="257"/>
      <c r="M58" s="40" t="s">
        <v>533</v>
      </c>
    </row>
    <row r="59" spans="2:17" s="208" customFormat="1" ht="168" customHeight="1" x14ac:dyDescent="0.2">
      <c r="B59" s="117" t="s">
        <v>329</v>
      </c>
      <c r="C59" s="629" t="s">
        <v>330</v>
      </c>
      <c r="D59" s="629"/>
      <c r="E59" s="629"/>
      <c r="F59" s="629"/>
      <c r="G59" s="629"/>
      <c r="H59" s="629"/>
      <c r="I59" s="629"/>
      <c r="J59" s="629"/>
      <c r="K59" s="629"/>
      <c r="L59" s="276"/>
      <c r="M59" s="40" t="s">
        <v>510</v>
      </c>
      <c r="N59" s="217"/>
      <c r="O59" s="217"/>
    </row>
    <row r="60" spans="2:17" ht="33" customHeight="1" x14ac:dyDescent="0.2">
      <c r="B60" s="117" t="s">
        <v>29</v>
      </c>
      <c r="C60" s="646"/>
      <c r="D60" s="647"/>
      <c r="E60" s="647"/>
      <c r="F60" s="647"/>
      <c r="G60" s="647"/>
      <c r="H60" s="647"/>
      <c r="I60" s="647"/>
      <c r="J60" s="647"/>
      <c r="K60" s="647"/>
      <c r="L60" s="257"/>
      <c r="M60" s="40" t="s">
        <v>503</v>
      </c>
      <c r="N60" s="93"/>
      <c r="O60" s="93"/>
    </row>
    <row r="61" spans="2:17" ht="33.75" customHeight="1" x14ac:dyDescent="0.2">
      <c r="B61" s="117" t="s">
        <v>224</v>
      </c>
      <c r="C61" s="646"/>
      <c r="D61" s="647"/>
      <c r="E61" s="647"/>
      <c r="F61" s="647"/>
      <c r="G61" s="647"/>
      <c r="H61" s="647"/>
      <c r="I61" s="647"/>
      <c r="J61" s="647"/>
      <c r="K61" s="647"/>
      <c r="L61" s="60"/>
      <c r="M61" s="40" t="s">
        <v>504</v>
      </c>
      <c r="N61" s="93"/>
      <c r="O61" s="93"/>
    </row>
    <row r="62" spans="2:17" ht="31.5" customHeight="1" x14ac:dyDescent="0.2">
      <c r="B62" s="117" t="s">
        <v>223</v>
      </c>
      <c r="C62" s="646"/>
      <c r="D62" s="647"/>
      <c r="E62" s="647"/>
      <c r="F62" s="647"/>
      <c r="G62" s="647"/>
      <c r="H62" s="647"/>
      <c r="I62" s="647"/>
      <c r="J62" s="647"/>
      <c r="K62" s="647"/>
      <c r="L62" s="257"/>
      <c r="M62" s="40" t="s">
        <v>505</v>
      </c>
      <c r="N62" s="93"/>
      <c r="O62" s="93"/>
    </row>
    <row r="63" spans="2:17" ht="32.25" customHeight="1" x14ac:dyDescent="0.2">
      <c r="B63" s="117" t="s">
        <v>222</v>
      </c>
      <c r="C63" s="646"/>
      <c r="D63" s="647"/>
      <c r="E63" s="647"/>
      <c r="F63" s="647"/>
      <c r="G63" s="647"/>
      <c r="H63" s="647"/>
      <c r="I63" s="647"/>
      <c r="J63" s="647"/>
      <c r="K63" s="647"/>
      <c r="L63" s="257"/>
      <c r="M63" s="40" t="s">
        <v>506</v>
      </c>
      <c r="N63" s="93"/>
      <c r="O63" s="93"/>
    </row>
    <row r="64" spans="2:17" ht="32.25" customHeight="1" x14ac:dyDescent="0.2">
      <c r="B64" s="117" t="s">
        <v>221</v>
      </c>
      <c r="C64" s="646"/>
      <c r="D64" s="647"/>
      <c r="E64" s="647"/>
      <c r="F64" s="647"/>
      <c r="G64" s="647"/>
      <c r="H64" s="647"/>
      <c r="I64" s="647"/>
      <c r="J64" s="647"/>
      <c r="K64" s="647"/>
      <c r="L64" s="257"/>
      <c r="M64" s="40" t="s">
        <v>507</v>
      </c>
      <c r="N64" s="93"/>
      <c r="O64" s="93"/>
    </row>
    <row r="65" spans="2:15" ht="33" customHeight="1" x14ac:dyDescent="0.2">
      <c r="B65" s="117" t="s">
        <v>220</v>
      </c>
      <c r="C65" s="646"/>
      <c r="D65" s="647"/>
      <c r="E65" s="647"/>
      <c r="F65" s="647"/>
      <c r="G65" s="647"/>
      <c r="H65" s="647"/>
      <c r="I65" s="647"/>
      <c r="J65" s="647"/>
      <c r="K65" s="647"/>
      <c r="L65" s="257"/>
      <c r="M65" s="40" t="s">
        <v>508</v>
      </c>
      <c r="N65" s="93"/>
      <c r="O65" s="93"/>
    </row>
    <row r="66" spans="2:15" ht="33" customHeight="1" x14ac:dyDescent="0.2">
      <c r="B66" s="117" t="s">
        <v>219</v>
      </c>
      <c r="C66" s="60"/>
      <c r="D66" s="278"/>
      <c r="E66" s="278"/>
      <c r="F66" s="278"/>
      <c r="G66" s="278"/>
      <c r="H66" s="278"/>
      <c r="I66" s="278"/>
      <c r="J66" s="278"/>
      <c r="K66" s="278"/>
      <c r="L66" s="257"/>
      <c r="M66" s="40" t="s">
        <v>509</v>
      </c>
      <c r="N66" s="93"/>
      <c r="O66" s="93"/>
    </row>
    <row r="67" spans="2:15" ht="141.94999999999999" customHeight="1" x14ac:dyDescent="0.2">
      <c r="B67" s="117" t="s">
        <v>30</v>
      </c>
      <c r="C67" s="629" t="s">
        <v>218</v>
      </c>
      <c r="D67" s="559"/>
      <c r="E67" s="559"/>
      <c r="F67" s="559"/>
      <c r="G67" s="559"/>
      <c r="H67" s="559"/>
      <c r="I67" s="559"/>
      <c r="J67" s="559"/>
      <c r="K67" s="559"/>
      <c r="L67" s="257"/>
      <c r="M67" s="40" t="s">
        <v>510</v>
      </c>
      <c r="N67" s="648"/>
      <c r="O67" s="648"/>
    </row>
    <row r="68" spans="2:15" ht="104.45" customHeight="1" x14ac:dyDescent="0.2">
      <c r="B68" s="127" t="s">
        <v>31</v>
      </c>
      <c r="C68" s="556" t="s">
        <v>217</v>
      </c>
      <c r="D68" s="649"/>
      <c r="E68" s="649"/>
      <c r="F68" s="649"/>
      <c r="G68" s="649"/>
      <c r="H68" s="649"/>
      <c r="I68" s="649"/>
      <c r="J68" s="649"/>
      <c r="K68" s="649"/>
      <c r="L68" s="174"/>
      <c r="M68" s="42" t="s">
        <v>511</v>
      </c>
      <c r="N68" s="648"/>
      <c r="O68" s="648"/>
    </row>
    <row r="69" spans="2:15" x14ac:dyDescent="0.2">
      <c r="M69" s="58"/>
    </row>
    <row r="70" spans="2:15" ht="24.95" customHeight="1" x14ac:dyDescent="0.2">
      <c r="B70" s="636" t="s">
        <v>32</v>
      </c>
      <c r="C70" s="637"/>
      <c r="D70" s="650"/>
      <c r="E70" s="650"/>
      <c r="F70" s="650"/>
      <c r="G70" s="650"/>
      <c r="H70" s="644"/>
      <c r="I70" s="644"/>
      <c r="J70" s="644"/>
      <c r="K70" s="644"/>
      <c r="L70" s="261"/>
      <c r="M70" s="270" t="s">
        <v>271</v>
      </c>
    </row>
    <row r="71" spans="2:15" ht="53.25" customHeight="1" x14ac:dyDescent="0.2">
      <c r="B71" s="117" t="s">
        <v>320</v>
      </c>
      <c r="C71" s="651"/>
      <c r="D71" s="651"/>
      <c r="E71" s="651"/>
      <c r="F71" s="651"/>
      <c r="G71" s="651"/>
      <c r="H71" s="651"/>
      <c r="I71" s="651"/>
      <c r="J71" s="651"/>
      <c r="K71" s="651"/>
      <c r="L71" s="174"/>
      <c r="M71" s="42" t="s">
        <v>512</v>
      </c>
    </row>
    <row r="72" spans="2:15" ht="141" customHeight="1" x14ac:dyDescent="0.2">
      <c r="B72" s="117" t="s">
        <v>216</v>
      </c>
      <c r="C72" s="559" t="s">
        <v>215</v>
      </c>
      <c r="D72" s="559"/>
      <c r="E72" s="559"/>
      <c r="F72" s="559"/>
      <c r="G72" s="559"/>
      <c r="H72" s="559"/>
      <c r="I72" s="559"/>
      <c r="J72" s="559"/>
      <c r="K72" s="559"/>
      <c r="L72" s="257"/>
      <c r="M72" s="40" t="s">
        <v>513</v>
      </c>
    </row>
    <row r="73" spans="2:15" ht="78.95" customHeight="1" x14ac:dyDescent="0.2">
      <c r="B73" s="117" t="s">
        <v>33</v>
      </c>
      <c r="C73" s="559" t="s">
        <v>214</v>
      </c>
      <c r="D73" s="559"/>
      <c r="E73" s="559"/>
      <c r="F73" s="559"/>
      <c r="G73" s="559"/>
      <c r="H73" s="559"/>
      <c r="I73" s="559"/>
      <c r="J73" s="559"/>
      <c r="K73" s="559"/>
      <c r="L73" s="257"/>
      <c r="M73" s="338" t="s">
        <v>213</v>
      </c>
    </row>
    <row r="74" spans="2:15" ht="142.5" customHeight="1" x14ac:dyDescent="0.2">
      <c r="B74" s="117" t="s">
        <v>21</v>
      </c>
      <c r="C74" s="559" t="s">
        <v>212</v>
      </c>
      <c r="D74" s="559"/>
      <c r="E74" s="559"/>
      <c r="F74" s="559"/>
      <c r="G74" s="559"/>
      <c r="H74" s="559"/>
      <c r="I74" s="559"/>
      <c r="J74" s="559"/>
      <c r="K74" s="559"/>
      <c r="L74" s="257"/>
      <c r="M74" s="339" t="s">
        <v>514</v>
      </c>
    </row>
    <row r="75" spans="2:15" ht="108.6" customHeight="1" x14ac:dyDescent="0.2">
      <c r="B75" s="117" t="s">
        <v>211</v>
      </c>
      <c r="C75" s="559" t="s">
        <v>210</v>
      </c>
      <c r="D75" s="559"/>
      <c r="E75" s="559"/>
      <c r="F75" s="559"/>
      <c r="G75" s="559"/>
      <c r="H75" s="559"/>
      <c r="I75" s="559"/>
      <c r="J75" s="559"/>
      <c r="K75" s="559"/>
      <c r="L75" s="257"/>
      <c r="M75" s="339" t="s">
        <v>515</v>
      </c>
    </row>
    <row r="76" spans="2:15" ht="111.95" customHeight="1" x14ac:dyDescent="0.2">
      <c r="B76" s="117" t="s">
        <v>209</v>
      </c>
      <c r="C76" s="559" t="s">
        <v>208</v>
      </c>
      <c r="D76" s="559"/>
      <c r="E76" s="559"/>
      <c r="F76" s="559"/>
      <c r="G76" s="559"/>
      <c r="H76" s="559"/>
      <c r="I76" s="559"/>
      <c r="J76" s="559"/>
      <c r="K76" s="559"/>
      <c r="L76" s="257"/>
      <c r="M76" s="40" t="s">
        <v>516</v>
      </c>
    </row>
    <row r="77" spans="2:15" ht="169.5" customHeight="1" x14ac:dyDescent="0.2">
      <c r="B77" s="127" t="s">
        <v>207</v>
      </c>
      <c r="C77" s="579" t="s">
        <v>206</v>
      </c>
      <c r="D77" s="579"/>
      <c r="E77" s="579"/>
      <c r="F77" s="579"/>
      <c r="G77" s="579"/>
      <c r="H77" s="579"/>
      <c r="I77" s="579"/>
      <c r="J77" s="579"/>
      <c r="K77" s="579"/>
      <c r="L77" s="279"/>
      <c r="M77" s="42" t="s">
        <v>517</v>
      </c>
    </row>
    <row r="78" spans="2:15" ht="12" customHeight="1" x14ac:dyDescent="0.2"/>
    <row r="79" spans="2:15" ht="24.95" customHeight="1" x14ac:dyDescent="0.2">
      <c r="B79" s="636" t="s">
        <v>36</v>
      </c>
      <c r="C79" s="637"/>
      <c r="D79" s="650"/>
      <c r="E79" s="650"/>
      <c r="F79" s="650"/>
      <c r="G79" s="650"/>
      <c r="H79" s="644" t="s">
        <v>4</v>
      </c>
      <c r="I79" s="644"/>
      <c r="J79" s="644"/>
      <c r="K79" s="644"/>
      <c r="L79" s="261"/>
      <c r="M79" s="270" t="s">
        <v>271</v>
      </c>
    </row>
    <row r="80" spans="2:15" ht="166.5" customHeight="1" x14ac:dyDescent="0.2">
      <c r="B80" s="117" t="s">
        <v>205</v>
      </c>
      <c r="C80" s="579" t="s">
        <v>311</v>
      </c>
      <c r="D80" s="579"/>
      <c r="E80" s="579"/>
      <c r="F80" s="579"/>
      <c r="G80" s="579"/>
      <c r="H80" s="579"/>
      <c r="I80" s="579"/>
      <c r="J80" s="579"/>
      <c r="K80" s="579"/>
      <c r="L80" s="174"/>
      <c r="M80" s="331" t="s">
        <v>518</v>
      </c>
    </row>
    <row r="81" spans="2:15" ht="71.45" customHeight="1" x14ac:dyDescent="0.2">
      <c r="B81" s="117" t="s">
        <v>37</v>
      </c>
      <c r="C81" s="559" t="s">
        <v>204</v>
      </c>
      <c r="D81" s="559"/>
      <c r="E81" s="559"/>
      <c r="F81" s="559"/>
      <c r="G81" s="559"/>
      <c r="H81" s="559"/>
      <c r="I81" s="559"/>
      <c r="J81" s="559"/>
      <c r="K81" s="559"/>
      <c r="L81" s="257"/>
      <c r="M81" s="258"/>
    </row>
    <row r="82" spans="2:15" ht="38.25" customHeight="1" x14ac:dyDescent="0.2">
      <c r="B82" s="127" t="s">
        <v>38</v>
      </c>
      <c r="C82" s="649"/>
      <c r="D82" s="579"/>
      <c r="E82" s="579"/>
      <c r="F82" s="579"/>
      <c r="G82" s="579"/>
      <c r="H82" s="579"/>
      <c r="I82" s="579"/>
      <c r="J82" s="579"/>
      <c r="K82" s="579"/>
      <c r="L82" s="174"/>
      <c r="M82" s="42" t="s">
        <v>519</v>
      </c>
    </row>
    <row r="83" spans="2:15" ht="15" customHeight="1" x14ac:dyDescent="0.2"/>
    <row r="84" spans="2:15" ht="15" customHeight="1" x14ac:dyDescent="0.2"/>
    <row r="85" spans="2:15" ht="409.5" customHeight="1" x14ac:dyDescent="0.2">
      <c r="O85" s="161"/>
    </row>
    <row r="86" spans="2:15" ht="150" customHeight="1" x14ac:dyDescent="0.2"/>
    <row r="87" spans="2:15" ht="97.5" customHeight="1" x14ac:dyDescent="0.2"/>
    <row r="88" spans="2:15" ht="197.25" customHeight="1" x14ac:dyDescent="0.2"/>
    <row r="89" spans="2:15" ht="59.25" customHeight="1" x14ac:dyDescent="0.2"/>
    <row r="90" spans="2:15" ht="237.75" customHeight="1" x14ac:dyDescent="0.2"/>
    <row r="93" spans="2:15" ht="84.95" customHeight="1" x14ac:dyDescent="0.2"/>
    <row r="94" spans="2:15" ht="22.5" customHeight="1" x14ac:dyDescent="0.2"/>
    <row r="95" spans="2:15" ht="36" customHeight="1" x14ac:dyDescent="0.2"/>
    <row r="96" spans="2:15" ht="37.5" customHeight="1" x14ac:dyDescent="0.2"/>
    <row r="97" spans="2:12" ht="16.5" customHeight="1" x14ac:dyDescent="0.2"/>
    <row r="98" spans="2:12" ht="38.450000000000003" customHeight="1" x14ac:dyDescent="0.2"/>
    <row r="99" spans="2:12" ht="36" customHeight="1" x14ac:dyDescent="0.2"/>
    <row r="100" spans="2:12" ht="44.1" customHeight="1" x14ac:dyDescent="0.2"/>
    <row r="101" spans="2:12" ht="16.5" customHeight="1" x14ac:dyDescent="0.2">
      <c r="B101" s="280"/>
      <c r="C101" s="564"/>
      <c r="D101" s="564"/>
      <c r="E101" s="564"/>
      <c r="F101" s="564"/>
      <c r="G101" s="564"/>
      <c r="H101" s="564"/>
      <c r="I101" s="564"/>
      <c r="J101" s="88"/>
      <c r="K101" s="88"/>
      <c r="L101" s="88"/>
    </row>
    <row r="102" spans="2:12" ht="16.5" customHeight="1" x14ac:dyDescent="0.2">
      <c r="B102" s="280"/>
      <c r="C102" s="564"/>
      <c r="D102" s="564"/>
      <c r="E102" s="564"/>
      <c r="F102" s="564"/>
      <c r="G102" s="564"/>
      <c r="H102" s="564"/>
      <c r="I102" s="564"/>
      <c r="J102" s="88"/>
      <c r="K102" s="88"/>
      <c r="L102" s="88"/>
    </row>
    <row r="103" spans="2:12" ht="16.5" customHeight="1" x14ac:dyDescent="0.2">
      <c r="B103" s="280"/>
      <c r="C103" s="564"/>
      <c r="D103" s="564"/>
      <c r="E103" s="564"/>
      <c r="F103" s="564"/>
      <c r="G103" s="564"/>
      <c r="H103" s="564"/>
      <c r="I103" s="564"/>
      <c r="J103" s="88"/>
      <c r="K103" s="88"/>
      <c r="L103" s="88"/>
    </row>
  </sheetData>
  <sheetProtection algorithmName="SHA-512" hashValue="OQ1458CzreTy9WJSvDxyf5qAYquHyoFeR+j+Jbk6hmDwib53hwC7X5JpHheHdn6i7L/3vt0pdTBFfvrCewSdiQ==" saltValue="kUg+Ee4k8rn85wjpe8wyRA==" spinCount="100000" sheet="1" objects="1" scenarios="1"/>
  <mergeCells count="66">
    <mergeCell ref="M44:U44"/>
    <mergeCell ref="B3:K3"/>
    <mergeCell ref="C4:K4"/>
    <mergeCell ref="C5:K5"/>
    <mergeCell ref="B12:B18"/>
    <mergeCell ref="C12:I12"/>
    <mergeCell ref="C13:I13"/>
    <mergeCell ref="C14:I14"/>
    <mergeCell ref="C8:K8"/>
    <mergeCell ref="C6:K7"/>
    <mergeCell ref="B20:C20"/>
    <mergeCell ref="C37:K37"/>
    <mergeCell ref="B38:K38"/>
    <mergeCell ref="C39:K39"/>
    <mergeCell ref="C40:K40"/>
    <mergeCell ref="D32:G33"/>
    <mergeCell ref="C102:I102"/>
    <mergeCell ref="C103:I103"/>
    <mergeCell ref="C9:K9"/>
    <mergeCell ref="C80:K80"/>
    <mergeCell ref="C81:K81"/>
    <mergeCell ref="C82:K82"/>
    <mergeCell ref="C77:K77"/>
    <mergeCell ref="B79:K79"/>
    <mergeCell ref="C101:I101"/>
    <mergeCell ref="C15:I15"/>
    <mergeCell ref="C16:I16"/>
    <mergeCell ref="C17:I17"/>
    <mergeCell ref="C18:I18"/>
    <mergeCell ref="C76:K76"/>
    <mergeCell ref="C71:K71"/>
    <mergeCell ref="C72:K72"/>
    <mergeCell ref="C73:K73"/>
    <mergeCell ref="C74:K74"/>
    <mergeCell ref="C75:K75"/>
    <mergeCell ref="C67:K67"/>
    <mergeCell ref="N67:O68"/>
    <mergeCell ref="C68:K68"/>
    <mergeCell ref="B70:K70"/>
    <mergeCell ref="C61:K61"/>
    <mergeCell ref="C62:K62"/>
    <mergeCell ref="C63:K63"/>
    <mergeCell ref="C64:K64"/>
    <mergeCell ref="C65:K65"/>
    <mergeCell ref="B56:K56"/>
    <mergeCell ref="C57:K57"/>
    <mergeCell ref="C58:K58"/>
    <mergeCell ref="C59:K59"/>
    <mergeCell ref="C60:K60"/>
    <mergeCell ref="C53:K53"/>
    <mergeCell ref="C47:K49"/>
    <mergeCell ref="C50:K51"/>
    <mergeCell ref="D54:G54"/>
    <mergeCell ref="C41:K41"/>
    <mergeCell ref="C42:K42"/>
    <mergeCell ref="C43:K43"/>
    <mergeCell ref="B46:K46"/>
    <mergeCell ref="C52:K52"/>
    <mergeCell ref="C44:K44"/>
    <mergeCell ref="D21:H21"/>
    <mergeCell ref="D22:H22"/>
    <mergeCell ref="B34:K34"/>
    <mergeCell ref="C35:K35"/>
    <mergeCell ref="C36:K36"/>
    <mergeCell ref="B23:C23"/>
    <mergeCell ref="H25:H30"/>
  </mergeCells>
  <hyperlinks>
    <hyperlink ref="M57" r:id="rId1" display="https://www.oekb.at/en/oekb-group/our-claim/corporate-governance/risk-management.html" xr:uid="{53EC6A05-E3B6-4BD1-9667-D99F4D6DC4BD}"/>
    <hyperlink ref="D21" r:id="rId2" xr:uid="{E6EDBA96-0C39-45E1-B792-B09D70D59EF1}"/>
    <hyperlink ref="D22:H22" r:id="rId3" display="see sustainability report page 19 ff" xr:uid="{E8A885B3-4D35-4A31-A792-6BB4DEB524AA}"/>
    <hyperlink ref="M35" r:id="rId4" xr:uid="{C6D5B475-3A0A-448D-AC50-D253105D7082}"/>
    <hyperlink ref="M39" r:id="rId5" xr:uid="{58AD6DAA-C97D-44A0-8DAF-881E31EB3372}"/>
    <hyperlink ref="M40" r:id="rId6" xr:uid="{5E0C9C53-5096-4F57-95D2-D46A918BB234}"/>
    <hyperlink ref="M41" r:id="rId7" xr:uid="{73BA280B-2C53-4FDF-81CB-D534212B9517}"/>
    <hyperlink ref="M43" r:id="rId8" xr:uid="{E524AE84-6D3F-48B3-935B-811462FCEC63}"/>
    <hyperlink ref="M47" r:id="rId9" display="https://www.oekb.at/dam/jcr:dae7fece-1b6c-4690-a2e1-305819c7843f/Code of Conduct OeKB-Bank-Group.pdf" xr:uid="{F8EFC147-F89C-41B1-AB79-8981DCB8D388}"/>
    <hyperlink ref="M48" r:id="rId10" display="https://www.oekb.at/en/oekb-group/our-claim/corporate-governance/Anti-Korruption.html" xr:uid="{D38ED8E8-8E1C-42A5-B00D-294CE6ED2A07}"/>
    <hyperlink ref="M49" r:id="rId11" display="and in our sustainability report page 130 f" xr:uid="{2FCFF987-B0F4-46D3-A5F5-8C015CA16269}"/>
    <hyperlink ref="M50" r:id="rId12" xr:uid="{5110E6AA-5942-4638-BB37-56898C0089B9}"/>
    <hyperlink ref="M51" r:id="rId13" display="and in our sustainability report page 125 ff" xr:uid="{BF0BD46E-E703-4963-8E00-EF859E267D8E}"/>
    <hyperlink ref="M52" r:id="rId14" display="https://www.oekb.at/en/oekb-group/our-claim/corporate-governance/fighting-money-laundering-and-terrorist-financing.html" xr:uid="{932C241E-AFF4-4185-BFFE-7C6A98A63B0F}"/>
    <hyperlink ref="M54" r:id="rId15" xr:uid="{045A4634-885F-48A2-ABCE-53954416A50E}"/>
    <hyperlink ref="M58" r:id="rId16" xr:uid="{19538999-47D5-4874-84D5-7548482E2A81}"/>
    <hyperlink ref="M60" r:id="rId17" xr:uid="{D1B14B88-5CF4-4220-A167-17B4CBDC6AFF}"/>
    <hyperlink ref="M61" r:id="rId18" xr:uid="{2F69537D-0EEF-4019-AC74-814A20A860F1}"/>
    <hyperlink ref="M62" r:id="rId19" xr:uid="{741486E7-71E1-493B-ACC4-4EFD7BF877BF}"/>
    <hyperlink ref="M63" r:id="rId20" xr:uid="{54968A5D-4364-44F5-9A20-46A531725927}"/>
    <hyperlink ref="M64" r:id="rId21" xr:uid="{13DAE0A5-90ED-4842-8227-38A2208B24B6}"/>
    <hyperlink ref="M65" r:id="rId22" xr:uid="{4E8DAC79-FCE5-4811-9CB8-C927D3A9806A}"/>
    <hyperlink ref="M66" r:id="rId23" xr:uid="{40841DC5-4527-470C-ACC2-281A94057383}"/>
    <hyperlink ref="M67" r:id="rId24" xr:uid="{1444B9F3-D2BD-4D4D-8BD1-7CAE61FAE100}"/>
    <hyperlink ref="M68" r:id="rId25" xr:uid="{AEF47C1E-189D-4718-A0B2-076735E9515D}"/>
    <hyperlink ref="M71" r:id="rId26" display="See annual financial report 2024 page 196" xr:uid="{D6D401E0-1930-451C-B870-375322F0DD10}"/>
    <hyperlink ref="M72" r:id="rId27" display="See annual financial report 2024 Note 41 page 128 f" xr:uid="{8CB87399-973C-4D48-B2C4-7D92D5B6EE37}"/>
    <hyperlink ref="M73" r:id="rId28" xr:uid="{EE529ADE-F541-4CD5-949A-546F71583630}"/>
    <hyperlink ref="M74" r:id="rId29" xr:uid="{F77FE27F-57BA-44C9-AF80-902DDC73CDB8}"/>
    <hyperlink ref="M75" r:id="rId30" xr:uid="{879BAEDE-241D-45F6-9029-DF958DE49798}"/>
    <hyperlink ref="M76" r:id="rId31" xr:uid="{9F3F71C1-A55B-45B0-BE2A-EAA5BC614237}"/>
    <hyperlink ref="M77" r:id="rId32" xr:uid="{8FBC0162-5561-479C-A0EA-FA2FC4016BDE}"/>
    <hyperlink ref="M80" r:id="rId33" xr:uid="{DE4D8042-44BB-49C1-BF04-00F916F7CB38}"/>
    <hyperlink ref="M82" r:id="rId34" xr:uid="{24A7A845-E427-4197-A2BB-9759BB5B773B}"/>
    <hyperlink ref="M4" r:id="rId35" xr:uid="{2CAFB552-8E51-40A3-B77F-4D43FA5AE99E}"/>
    <hyperlink ref="M6" r:id="rId36" xr:uid="{185EC8D2-B7DD-40FD-92DD-D2D098708346}"/>
    <hyperlink ref="M7" r:id="rId37" xr:uid="{158F5C54-7077-4EC0-BE7C-80289CA58B1E}"/>
    <hyperlink ref="M8" r:id="rId38" xr:uid="{6F981D5A-6831-438E-AB37-82F99221AF8D}"/>
    <hyperlink ref="M9" r:id="rId39" xr:uid="{1E27E3C7-12D3-46EF-BF4E-5BC92AC55F7E}"/>
    <hyperlink ref="M12" r:id="rId40" xr:uid="{4763B74D-9173-4E07-8022-372C823B01E1}"/>
    <hyperlink ref="M59" r:id="rId41" display="See Annual Financial Report 2024 pages 104f" xr:uid="{62882679-4254-4BBC-A57E-D76240A5EE7A}"/>
    <hyperlink ref="M44" r:id="rId42" xr:uid="{14BDB664-002F-4DFE-9B9B-49E6FE23D2FB}"/>
  </hyperlinks>
  <pageMargins left="0.7" right="0.7" top="0.75" bottom="0.75" header="0.3" footer="0.3"/>
  <headerFooter>
    <oddFooter>&amp;C_x000D_&amp;1#&amp;"Calibri"&amp;8&amp;K000000 eingeschränkt/restricted</oddFooter>
  </headerFooter>
  <drawing r:id="rId4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42E81-7BF1-44C9-9CAD-DCFFE108172F}">
  <dimension ref="A1:K23"/>
  <sheetViews>
    <sheetView topLeftCell="A23" zoomScale="80" zoomScaleNormal="80" workbookViewId="0">
      <selection activeCell="H19" sqref="H19"/>
    </sheetView>
  </sheetViews>
  <sheetFormatPr baseColWidth="10" defaultRowHeight="15" x14ac:dyDescent="0.25"/>
  <cols>
    <col min="1" max="1" width="16.5703125" customWidth="1"/>
    <col min="2" max="2" width="12.42578125" customWidth="1"/>
    <col min="3" max="3" width="43.140625" customWidth="1"/>
    <col min="4" max="4" width="15.42578125" customWidth="1"/>
    <col min="5" max="5" width="15.5703125" customWidth="1"/>
    <col min="6" max="6" width="16.28515625" customWidth="1"/>
    <col min="8" max="8" width="48.140625" customWidth="1"/>
    <col min="9" max="9" width="65.85546875" customWidth="1"/>
    <col min="10" max="10" width="42.28515625" style="347" customWidth="1"/>
    <col min="11" max="11" width="34.42578125" customWidth="1"/>
  </cols>
  <sheetData>
    <row r="1" spans="1:11" ht="52.5" customHeight="1" x14ac:dyDescent="0.25">
      <c r="A1" s="281" t="s">
        <v>424</v>
      </c>
      <c r="B1" s="281"/>
      <c r="C1" s="281"/>
      <c r="D1" s="281"/>
      <c r="E1" s="281"/>
      <c r="F1" s="281"/>
      <c r="G1" s="230"/>
      <c r="H1" s="23"/>
      <c r="I1" s="23"/>
      <c r="J1" s="130"/>
      <c r="K1" s="282"/>
    </row>
    <row r="2" spans="1:11" ht="33" customHeight="1" x14ac:dyDescent="0.35">
      <c r="A2" s="9"/>
      <c r="B2" s="9" t="s">
        <v>340</v>
      </c>
      <c r="C2" s="9" t="s">
        <v>341</v>
      </c>
      <c r="D2" s="515">
        <v>2024</v>
      </c>
      <c r="E2" s="515">
        <v>2023</v>
      </c>
      <c r="F2" s="515">
        <v>2022</v>
      </c>
      <c r="G2" s="9" t="s">
        <v>342</v>
      </c>
      <c r="H2" s="9" t="s">
        <v>343</v>
      </c>
      <c r="I2" s="9" t="s">
        <v>382</v>
      </c>
      <c r="J2" s="9" t="s">
        <v>344</v>
      </c>
      <c r="K2" s="283"/>
    </row>
    <row r="3" spans="1:11" s="1" customFormat="1" ht="24.95" customHeight="1" x14ac:dyDescent="0.25">
      <c r="A3" s="672" t="s">
        <v>377</v>
      </c>
      <c r="B3" s="274" t="s">
        <v>345</v>
      </c>
      <c r="C3" s="59" t="s">
        <v>346</v>
      </c>
      <c r="D3" s="516">
        <v>12.61</v>
      </c>
      <c r="E3" s="517">
        <v>17.809999999999999</v>
      </c>
      <c r="F3" s="518">
        <v>12.68</v>
      </c>
      <c r="G3" s="527" t="s">
        <v>383</v>
      </c>
      <c r="H3" s="661" t="s">
        <v>454</v>
      </c>
      <c r="I3" s="670" t="s">
        <v>393</v>
      </c>
      <c r="J3" s="670" t="s">
        <v>520</v>
      </c>
      <c r="K3" s="284"/>
    </row>
    <row r="4" spans="1:11" s="1" customFormat="1" ht="29.25" customHeight="1" x14ac:dyDescent="0.25">
      <c r="A4" s="673"/>
      <c r="B4" s="230" t="s">
        <v>348</v>
      </c>
      <c r="C4" s="60" t="s">
        <v>384</v>
      </c>
      <c r="D4" s="516">
        <v>31.2</v>
      </c>
      <c r="E4" s="517">
        <v>54.2</v>
      </c>
      <c r="F4" s="519">
        <v>108.16</v>
      </c>
      <c r="G4" s="527" t="s">
        <v>383</v>
      </c>
      <c r="H4" s="674"/>
      <c r="I4" s="674"/>
      <c r="J4" s="674"/>
      <c r="K4" s="284"/>
    </row>
    <row r="5" spans="1:11" s="1" customFormat="1" ht="30.75" customHeight="1" x14ac:dyDescent="0.25">
      <c r="A5" s="673"/>
      <c r="B5" s="230" t="s">
        <v>348</v>
      </c>
      <c r="C5" s="60" t="s">
        <v>385</v>
      </c>
      <c r="D5" s="516">
        <v>423.08</v>
      </c>
      <c r="E5" s="517">
        <v>431.85</v>
      </c>
      <c r="F5" s="519">
        <v>399.39</v>
      </c>
      <c r="G5" s="527" t="s">
        <v>383</v>
      </c>
      <c r="H5" s="674"/>
      <c r="I5" s="674"/>
      <c r="J5" s="674"/>
      <c r="K5" s="284"/>
    </row>
    <row r="6" spans="1:11" s="1" customFormat="1" ht="24.95" customHeight="1" x14ac:dyDescent="0.25">
      <c r="A6" s="673"/>
      <c r="B6" s="230" t="s">
        <v>349</v>
      </c>
      <c r="C6" s="60" t="s">
        <v>347</v>
      </c>
      <c r="D6" s="516">
        <v>3179.9840000000004</v>
      </c>
      <c r="E6" s="517">
        <v>2635.49</v>
      </c>
      <c r="F6" s="519">
        <v>1126.24</v>
      </c>
      <c r="G6" s="527" t="s">
        <v>383</v>
      </c>
      <c r="H6" s="674"/>
      <c r="I6" s="674"/>
      <c r="J6" s="674"/>
      <c r="K6" s="284"/>
    </row>
    <row r="7" spans="1:11" s="1" customFormat="1" ht="24.95" customHeight="1" x14ac:dyDescent="0.25">
      <c r="A7" s="673"/>
      <c r="B7" s="230" t="s">
        <v>350</v>
      </c>
      <c r="C7" s="60" t="s">
        <v>386</v>
      </c>
      <c r="D7" s="520">
        <v>3223.7940000000003</v>
      </c>
      <c r="E7" s="521">
        <v>2707.5</v>
      </c>
      <c r="F7" s="519">
        <v>1247.0899999999999</v>
      </c>
      <c r="G7" s="527" t="s">
        <v>383</v>
      </c>
      <c r="H7" s="674"/>
      <c r="I7" s="674"/>
      <c r="J7" s="674"/>
      <c r="K7" s="284"/>
    </row>
    <row r="8" spans="1:11" s="1" customFormat="1" ht="41.25" customHeight="1" x14ac:dyDescent="0.25">
      <c r="A8" s="673"/>
      <c r="B8" s="230" t="s">
        <v>350</v>
      </c>
      <c r="C8" s="60" t="s">
        <v>387</v>
      </c>
      <c r="D8" s="520">
        <v>3615.6740000000004</v>
      </c>
      <c r="E8" s="521">
        <v>3085.1499999999996</v>
      </c>
      <c r="F8" s="519">
        <v>1538.31</v>
      </c>
      <c r="G8" s="527" t="s">
        <v>383</v>
      </c>
      <c r="H8" s="662"/>
      <c r="I8" s="662"/>
      <c r="J8" s="662"/>
      <c r="K8" s="284"/>
    </row>
    <row r="9" spans="1:11" s="1" customFormat="1" ht="24.95" customHeight="1" x14ac:dyDescent="0.25">
      <c r="A9" s="673"/>
      <c r="B9" s="285" t="s">
        <v>351</v>
      </c>
      <c r="C9" s="60" t="s">
        <v>352</v>
      </c>
      <c r="D9" s="522"/>
      <c r="E9" s="522"/>
      <c r="F9" s="522"/>
      <c r="G9" s="528"/>
      <c r="H9" s="230" t="s">
        <v>455</v>
      </c>
      <c r="I9" s="230"/>
      <c r="J9" s="230"/>
      <c r="K9" s="284"/>
    </row>
    <row r="10" spans="1:11" s="1" customFormat="1" ht="38.25" customHeight="1" x14ac:dyDescent="0.25">
      <c r="A10" s="673"/>
      <c r="B10" s="285" t="s">
        <v>353</v>
      </c>
      <c r="C10" s="60" t="s">
        <v>354</v>
      </c>
      <c r="D10" s="522"/>
      <c r="E10" s="522"/>
      <c r="F10" s="522"/>
      <c r="G10" s="528"/>
      <c r="H10" s="230" t="s">
        <v>394</v>
      </c>
      <c r="I10" s="60" t="s">
        <v>423</v>
      </c>
      <c r="J10" s="230"/>
      <c r="K10" s="286"/>
    </row>
    <row r="11" spans="1:11" s="1" customFormat="1" ht="109.5" customHeight="1" x14ac:dyDescent="0.25">
      <c r="A11" s="673"/>
      <c r="B11" s="285" t="s">
        <v>355</v>
      </c>
      <c r="C11" s="60" t="s">
        <v>356</v>
      </c>
      <c r="D11" s="520" t="s">
        <v>412</v>
      </c>
      <c r="E11" s="522"/>
      <c r="F11" s="522"/>
      <c r="G11" s="528" t="s">
        <v>411</v>
      </c>
      <c r="H11" s="287"/>
      <c r="I11" s="60" t="s">
        <v>427</v>
      </c>
      <c r="J11" s="340" t="s">
        <v>538</v>
      </c>
      <c r="K11" s="284"/>
    </row>
    <row r="12" spans="1:11" s="1" customFormat="1" ht="35.1" customHeight="1" x14ac:dyDescent="0.25">
      <c r="A12" s="673"/>
      <c r="B12" s="230" t="s">
        <v>357</v>
      </c>
      <c r="C12" s="60" t="s">
        <v>358</v>
      </c>
      <c r="D12" s="520">
        <v>10</v>
      </c>
      <c r="E12" s="522">
        <v>13</v>
      </c>
      <c r="F12" s="523">
        <v>18</v>
      </c>
      <c r="G12" s="528" t="s">
        <v>388</v>
      </c>
      <c r="H12" s="60" t="s">
        <v>389</v>
      </c>
      <c r="I12" s="230"/>
      <c r="J12" s="230"/>
      <c r="K12" s="284"/>
    </row>
    <row r="13" spans="1:11" s="1" customFormat="1" ht="36" customHeight="1" x14ac:dyDescent="0.25">
      <c r="A13" s="673"/>
      <c r="B13" s="285" t="s">
        <v>359</v>
      </c>
      <c r="C13" s="60" t="s">
        <v>360</v>
      </c>
      <c r="D13" s="522"/>
      <c r="E13" s="522"/>
      <c r="F13" s="522"/>
      <c r="G13" s="528"/>
      <c r="H13" s="230" t="s">
        <v>394</v>
      </c>
      <c r="I13" s="60" t="s">
        <v>423</v>
      </c>
      <c r="J13" s="230"/>
      <c r="K13" s="284"/>
    </row>
    <row r="14" spans="1:11" s="1" customFormat="1" ht="112.5" customHeight="1" x14ac:dyDescent="0.25">
      <c r="A14" s="288" t="s">
        <v>378</v>
      </c>
      <c r="B14" s="230" t="s">
        <v>361</v>
      </c>
      <c r="C14" s="60" t="s">
        <v>362</v>
      </c>
      <c r="D14" s="522"/>
      <c r="E14" s="522"/>
      <c r="F14" s="522"/>
      <c r="G14" s="528"/>
      <c r="H14" s="230" t="s">
        <v>394</v>
      </c>
      <c r="I14" s="60" t="s">
        <v>395</v>
      </c>
      <c r="J14" s="277" t="s">
        <v>539</v>
      </c>
      <c r="K14" s="284"/>
    </row>
    <row r="15" spans="1:11" s="1" customFormat="1" ht="56.45" customHeight="1" x14ac:dyDescent="0.25">
      <c r="A15" s="288" t="s">
        <v>379</v>
      </c>
      <c r="B15" s="230" t="s">
        <v>363</v>
      </c>
      <c r="C15" s="60" t="s">
        <v>364</v>
      </c>
      <c r="D15" s="520">
        <v>0</v>
      </c>
      <c r="E15" s="522">
        <v>0</v>
      </c>
      <c r="F15" s="522">
        <v>0</v>
      </c>
      <c r="G15" s="528"/>
      <c r="H15" s="60" t="s">
        <v>396</v>
      </c>
      <c r="I15" s="60" t="s">
        <v>397</v>
      </c>
      <c r="J15" s="230"/>
      <c r="K15" s="284"/>
    </row>
    <row r="16" spans="1:11" s="1" customFormat="1" ht="72.95" customHeight="1" x14ac:dyDescent="0.25">
      <c r="A16" s="288" t="s">
        <v>380</v>
      </c>
      <c r="B16" s="230" t="s">
        <v>365</v>
      </c>
      <c r="C16" s="60" t="s">
        <v>366</v>
      </c>
      <c r="D16" s="524">
        <v>371</v>
      </c>
      <c r="E16" s="525">
        <v>355</v>
      </c>
      <c r="F16" s="526">
        <v>189</v>
      </c>
      <c r="G16" s="528" t="s">
        <v>398</v>
      </c>
      <c r="H16" s="60" t="s">
        <v>403</v>
      </c>
      <c r="I16" s="230"/>
      <c r="J16" s="230"/>
      <c r="K16" s="284"/>
    </row>
    <row r="17" spans="1:11" s="1" customFormat="1" ht="131.1" customHeight="1" x14ac:dyDescent="0.2">
      <c r="A17" s="669" t="s">
        <v>381</v>
      </c>
      <c r="B17" s="289" t="s">
        <v>367</v>
      </c>
      <c r="C17" s="60" t="s">
        <v>368</v>
      </c>
      <c r="D17" s="520">
        <v>0</v>
      </c>
      <c r="E17" s="522">
        <v>0</v>
      </c>
      <c r="F17" s="522">
        <v>0</v>
      </c>
      <c r="G17" s="528"/>
      <c r="H17" s="230" t="s">
        <v>426</v>
      </c>
      <c r="I17" s="661" t="s">
        <v>453</v>
      </c>
      <c r="J17" s="341" t="s">
        <v>534</v>
      </c>
      <c r="K17" s="2"/>
    </row>
    <row r="18" spans="1:11" s="1" customFormat="1" ht="264.95" customHeight="1" x14ac:dyDescent="0.25">
      <c r="A18" s="670"/>
      <c r="B18" s="289" t="s">
        <v>369</v>
      </c>
      <c r="C18" s="60" t="s">
        <v>370</v>
      </c>
      <c r="D18" s="520">
        <v>0</v>
      </c>
      <c r="E18" s="522">
        <v>0</v>
      </c>
      <c r="F18" s="522">
        <v>0</v>
      </c>
      <c r="G18" s="528"/>
      <c r="H18" s="230" t="s">
        <v>404</v>
      </c>
      <c r="I18" s="660"/>
      <c r="J18" s="342" t="s">
        <v>535</v>
      </c>
      <c r="K18" s="284"/>
    </row>
    <row r="19" spans="1:11" s="1" customFormat="1" ht="105.95" customHeight="1" x14ac:dyDescent="0.25">
      <c r="A19" s="670"/>
      <c r="B19" s="289" t="s">
        <v>371</v>
      </c>
      <c r="C19" s="60" t="s">
        <v>372</v>
      </c>
      <c r="D19" s="520" t="s">
        <v>405</v>
      </c>
      <c r="E19" s="544">
        <v>0.21</v>
      </c>
      <c r="F19" s="523" t="s">
        <v>443</v>
      </c>
      <c r="G19" s="528" t="s">
        <v>388</v>
      </c>
      <c r="H19" s="230"/>
      <c r="I19" s="60" t="s">
        <v>406</v>
      </c>
      <c r="J19" s="343" t="s">
        <v>540</v>
      </c>
      <c r="K19" s="284"/>
    </row>
    <row r="20" spans="1:11" s="1" customFormat="1" ht="92.25" customHeight="1" x14ac:dyDescent="0.25">
      <c r="A20" s="670"/>
      <c r="B20" s="680" t="s">
        <v>373</v>
      </c>
      <c r="C20" s="661" t="s">
        <v>374</v>
      </c>
      <c r="D20" s="663">
        <v>45</v>
      </c>
      <c r="E20" s="665">
        <v>47</v>
      </c>
      <c r="F20" s="665">
        <v>48</v>
      </c>
      <c r="G20" s="667" t="s">
        <v>388</v>
      </c>
      <c r="H20" s="659"/>
      <c r="I20" s="661" t="s">
        <v>450</v>
      </c>
      <c r="J20" s="344" t="s">
        <v>541</v>
      </c>
      <c r="K20" s="284"/>
    </row>
    <row r="21" spans="1:11" s="1" customFormat="1" ht="77.25" customHeight="1" x14ac:dyDescent="0.25">
      <c r="A21" s="670"/>
      <c r="B21" s="682"/>
      <c r="C21" s="662"/>
      <c r="D21" s="664"/>
      <c r="E21" s="666"/>
      <c r="F21" s="666"/>
      <c r="G21" s="668"/>
      <c r="H21" s="660"/>
      <c r="I21" s="662"/>
      <c r="J21" s="345" t="s">
        <v>536</v>
      </c>
      <c r="K21" s="284"/>
    </row>
    <row r="22" spans="1:11" s="1" customFormat="1" ht="56.25" customHeight="1" x14ac:dyDescent="0.25">
      <c r="A22" s="670"/>
      <c r="B22" s="680" t="s">
        <v>375</v>
      </c>
      <c r="C22" s="661" t="s">
        <v>376</v>
      </c>
      <c r="D22" s="663">
        <v>0</v>
      </c>
      <c r="E22" s="678">
        <v>0</v>
      </c>
      <c r="F22" s="678">
        <v>0</v>
      </c>
      <c r="G22" s="676"/>
      <c r="H22" s="675"/>
      <c r="I22" s="661" t="s">
        <v>425</v>
      </c>
      <c r="J22" s="344" t="s">
        <v>542</v>
      </c>
      <c r="K22" s="284"/>
    </row>
    <row r="23" spans="1:11" ht="60.75" customHeight="1" x14ac:dyDescent="0.25">
      <c r="A23" s="671"/>
      <c r="B23" s="681"/>
      <c r="C23" s="671"/>
      <c r="D23" s="664"/>
      <c r="E23" s="679"/>
      <c r="F23" s="679"/>
      <c r="G23" s="677"/>
      <c r="H23" s="660"/>
      <c r="I23" s="660"/>
      <c r="J23" s="346" t="s">
        <v>537</v>
      </c>
      <c r="K23" s="282"/>
    </row>
  </sheetData>
  <sheetProtection algorithmName="SHA-512" hashValue="ygndXEqx4fZtXGpiVpuebI+S0peCAAMQ0udeGqqn9yjFLDY/ZvdjtmMIR6INthTpjroClUzC95CbfXqgwssLvw==" saltValue="0Bitk5F3Q9L1HsIvAeXcYQ==" spinCount="100000" sheet="1" objects="1" scenarios="1"/>
  <mergeCells count="22">
    <mergeCell ref="A17:A23"/>
    <mergeCell ref="A3:A13"/>
    <mergeCell ref="H3:H8"/>
    <mergeCell ref="I3:I8"/>
    <mergeCell ref="J3:J8"/>
    <mergeCell ref="I17:I18"/>
    <mergeCell ref="I22:I23"/>
    <mergeCell ref="H22:H23"/>
    <mergeCell ref="G22:G23"/>
    <mergeCell ref="F22:F23"/>
    <mergeCell ref="E22:E23"/>
    <mergeCell ref="D22:D23"/>
    <mergeCell ref="C22:C23"/>
    <mergeCell ref="B22:B23"/>
    <mergeCell ref="B20:B21"/>
    <mergeCell ref="I20:I21"/>
    <mergeCell ref="H20:H21"/>
    <mergeCell ref="C20:C21"/>
    <mergeCell ref="D20:D21"/>
    <mergeCell ref="E20:E21"/>
    <mergeCell ref="F20:F21"/>
    <mergeCell ref="G20:G21"/>
  </mergeCells>
  <hyperlinks>
    <hyperlink ref="J3:J8" r:id="rId1" display="https://www.oekb.at/dam/jcr:2429b364-c2c6-49dd-8a54-210ca4075b5a/OeKB-Sustainability-Report-2024.pdf" xr:uid="{88F2577D-1508-4801-BF7B-8E69FBC949B3}"/>
    <hyperlink ref="J19" r:id="rId2" display="For further information on our measures see our sustainability report page 110" xr:uid="{3C854B25-168E-4E0B-85D9-74260219D33A}"/>
    <hyperlink ref="J11" r:id="rId3" display="See also sustainability report page 38" xr:uid="{C733E8B8-3090-451F-959A-D22C1FD33CD6}"/>
    <hyperlink ref="J22" r:id="rId4" display="See sustainability report page xx " xr:uid="{EBA4343B-EC07-4AB4-8ABD-434F41FF44FF}"/>
    <hyperlink ref="J23" r:id="rId5" xr:uid="{E2F987E1-2C46-4F66-80CE-DCC0583FA037}"/>
    <hyperlink ref="J20" r:id="rId6" display="For information on our board diversity see our sustainability report page 22f. For our gender and diversity policy see our sustainability report page 102 " xr:uid="{A663D152-784F-4B55-93AF-C3FDF8D83548}"/>
    <hyperlink ref="J21" r:id="rId7" xr:uid="{6C51AADA-A1E4-443E-933A-AA5FC16E0DD3}"/>
    <hyperlink ref="J18" r:id="rId8" xr:uid="{CE3508BE-5BD6-49F6-B315-B6E433B063EE}"/>
    <hyperlink ref="J17:J18" r:id="rId9" display="See our Code of Conduct on our website" xr:uid="{B3537A25-F799-4C35-B5AF-F959687BE465}"/>
    <hyperlink ref="J17" r:id="rId10" xr:uid="{BF455CF8-A136-4CA3-B6F6-B5D66DCBA19E}"/>
  </hyperlinks>
  <pageMargins left="0.7" right="0.7" top="0.78740157499999996" bottom="0.78740157499999996" header="0.3" footer="0.3"/>
  <pageSetup paperSize="9" orientation="portrait" verticalDpi="0" r:id="rId1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773BC-C78F-4CB9-BFFB-B54862A70709}">
  <sheetPr codeName="Tabelle6"/>
  <dimension ref="B1:K64"/>
  <sheetViews>
    <sheetView showGridLines="0" zoomScale="80" zoomScaleNormal="80" workbookViewId="0">
      <pane ySplit="1" topLeftCell="A33" activePane="bottomLeft" state="frozen"/>
      <selection pane="bottomLeft" activeCell="E35" sqref="E35:G35"/>
    </sheetView>
  </sheetViews>
  <sheetFormatPr baseColWidth="10" defaultColWidth="8.85546875" defaultRowHeight="14.25" x14ac:dyDescent="0.2"/>
  <cols>
    <col min="1" max="1" width="8.85546875" style="23"/>
    <col min="2" max="2" width="69.85546875" style="23" customWidth="1"/>
    <col min="3" max="3" width="13.85546875" style="23" customWidth="1"/>
    <col min="4" max="4" width="9.42578125" style="23" bestFit="1" customWidth="1"/>
    <col min="5" max="5" width="9.85546875" style="23" bestFit="1" customWidth="1"/>
    <col min="6" max="6" width="10.140625" style="23" customWidth="1"/>
    <col min="7" max="7" width="59.42578125" style="23" customWidth="1"/>
    <col min="8" max="8" width="7.5703125" style="23" customWidth="1"/>
    <col min="9" max="9" width="24.140625" style="130" customWidth="1"/>
    <col min="10" max="16384" width="8.85546875" style="23"/>
  </cols>
  <sheetData>
    <row r="1" spans="2:11" ht="99.95" customHeight="1" x14ac:dyDescent="0.25">
      <c r="B1" s="84" t="s">
        <v>42</v>
      </c>
    </row>
    <row r="3" spans="2:11" x14ac:dyDescent="0.2">
      <c r="B3" s="137" t="s">
        <v>42</v>
      </c>
      <c r="C3" s="17"/>
      <c r="D3" s="17"/>
      <c r="E3" s="17"/>
      <c r="F3" s="17"/>
      <c r="G3" s="17"/>
      <c r="H3" s="17"/>
      <c r="I3" s="307" t="s">
        <v>271</v>
      </c>
    </row>
    <row r="4" spans="2:11" ht="168.6" customHeight="1" x14ac:dyDescent="0.2">
      <c r="B4" s="290" t="s">
        <v>43</v>
      </c>
      <c r="C4" s="291"/>
      <c r="D4" s="629" t="s">
        <v>308</v>
      </c>
      <c r="E4" s="629"/>
      <c r="F4" s="629"/>
      <c r="G4" s="629"/>
      <c r="H4" s="61"/>
      <c r="I4" s="339" t="s">
        <v>547</v>
      </c>
    </row>
    <row r="5" spans="2:11" ht="38.450000000000003" customHeight="1" x14ac:dyDescent="0.2">
      <c r="B5" s="292" t="s">
        <v>44</v>
      </c>
      <c r="C5" s="62"/>
      <c r="D5" s="629" t="s">
        <v>339</v>
      </c>
      <c r="E5" s="629"/>
      <c r="F5" s="629"/>
      <c r="G5" s="629"/>
      <c r="H5" s="63"/>
      <c r="I5" s="331" t="s">
        <v>546</v>
      </c>
    </row>
    <row r="6" spans="2:11" ht="348.6" customHeight="1" x14ac:dyDescent="0.2">
      <c r="B6" s="293" t="s">
        <v>45</v>
      </c>
      <c r="C6" s="63"/>
      <c r="D6" s="583" t="s">
        <v>477</v>
      </c>
      <c r="E6" s="583"/>
      <c r="F6" s="583"/>
      <c r="G6" s="583"/>
      <c r="H6" s="68"/>
      <c r="I6" s="294"/>
      <c r="J6" s="173"/>
      <c r="K6" s="173"/>
    </row>
    <row r="7" spans="2:11" x14ac:dyDescent="0.2">
      <c r="B7" s="64"/>
      <c r="C7" s="62"/>
      <c r="D7" s="65"/>
      <c r="E7" s="65"/>
      <c r="F7" s="65"/>
      <c r="G7" s="65"/>
      <c r="H7" s="65"/>
      <c r="I7" s="348"/>
    </row>
    <row r="8" spans="2:11" x14ac:dyDescent="0.2">
      <c r="B8" s="608" t="s">
        <v>9</v>
      </c>
      <c r="C8" s="692"/>
      <c r="D8" s="692"/>
      <c r="E8" s="692"/>
      <c r="F8" s="692"/>
      <c r="G8" s="17"/>
      <c r="H8" s="17"/>
      <c r="I8" s="307"/>
    </row>
    <row r="9" spans="2:11" ht="298.5" customHeight="1" x14ac:dyDescent="0.2">
      <c r="B9" s="290" t="s">
        <v>322</v>
      </c>
      <c r="C9" s="295"/>
      <c r="D9" s="556" t="s">
        <v>478</v>
      </c>
      <c r="E9" s="556"/>
      <c r="F9" s="556"/>
      <c r="G9" s="556"/>
      <c r="H9" s="63"/>
      <c r="I9" s="296"/>
    </row>
    <row r="10" spans="2:11" ht="75" customHeight="1" x14ac:dyDescent="0.2">
      <c r="B10" s="292" t="s">
        <v>10</v>
      </c>
      <c r="C10" s="295"/>
      <c r="D10" s="688" t="s">
        <v>260</v>
      </c>
      <c r="E10" s="688"/>
      <c r="F10" s="688"/>
      <c r="G10" s="688"/>
      <c r="H10" s="66"/>
      <c r="I10" s="297"/>
    </row>
    <row r="11" spans="2:11" ht="90.6" customHeight="1" x14ac:dyDescent="0.2">
      <c r="B11" s="292" t="s">
        <v>195</v>
      </c>
      <c r="C11" s="295"/>
      <c r="D11" s="688" t="s">
        <v>456</v>
      </c>
      <c r="E11" s="689"/>
      <c r="F11" s="689"/>
      <c r="G11" s="689"/>
      <c r="H11" s="298"/>
      <c r="I11" s="297"/>
    </row>
    <row r="12" spans="2:11" ht="409.5" customHeight="1" x14ac:dyDescent="0.2">
      <c r="B12" s="292" t="s">
        <v>194</v>
      </c>
      <c r="C12" s="62"/>
      <c r="D12" s="690" t="s">
        <v>479</v>
      </c>
      <c r="E12" s="690"/>
      <c r="F12" s="690"/>
      <c r="G12" s="690"/>
      <c r="H12" s="67"/>
      <c r="I12" s="349"/>
    </row>
    <row r="13" spans="2:11" ht="70.5" customHeight="1" x14ac:dyDescent="0.2">
      <c r="B13" s="292"/>
      <c r="C13" s="62"/>
      <c r="D13" s="556"/>
      <c r="E13" s="556"/>
      <c r="F13" s="556"/>
      <c r="G13" s="556"/>
      <c r="H13" s="63"/>
      <c r="I13" s="350"/>
    </row>
    <row r="14" spans="2:11" ht="74.099999999999994" customHeight="1" x14ac:dyDescent="0.2">
      <c r="B14" s="292" t="s">
        <v>11</v>
      </c>
      <c r="C14" s="90"/>
      <c r="D14" s="559" t="s">
        <v>193</v>
      </c>
      <c r="E14" s="559"/>
      <c r="F14" s="559"/>
      <c r="G14" s="559"/>
      <c r="H14" s="68"/>
      <c r="I14" s="351"/>
    </row>
    <row r="15" spans="2:11" ht="24" customHeight="1" x14ac:dyDescent="0.2">
      <c r="B15" s="292" t="s">
        <v>12</v>
      </c>
      <c r="C15" s="90"/>
      <c r="D15" s="691" t="s">
        <v>261</v>
      </c>
      <c r="E15" s="691"/>
      <c r="F15" s="691"/>
      <c r="G15" s="691"/>
      <c r="H15" s="69"/>
      <c r="I15" s="352"/>
    </row>
    <row r="16" spans="2:11" x14ac:dyDescent="0.2">
      <c r="B16" s="292" t="s">
        <v>13</v>
      </c>
      <c r="C16" s="299"/>
      <c r="D16" s="693" t="s">
        <v>262</v>
      </c>
      <c r="E16" s="693"/>
      <c r="F16" s="693"/>
      <c r="G16" s="693"/>
      <c r="H16" s="70"/>
      <c r="I16" s="334"/>
    </row>
    <row r="17" spans="2:11" x14ac:dyDescent="0.2">
      <c r="B17" s="695"/>
      <c r="C17" s="696"/>
      <c r="D17" s="694"/>
      <c r="E17" s="694"/>
      <c r="F17" s="694"/>
      <c r="G17" s="694"/>
      <c r="H17" s="71"/>
      <c r="I17" s="685"/>
    </row>
    <row r="18" spans="2:11" ht="21" customHeight="1" x14ac:dyDescent="0.2">
      <c r="B18" s="695"/>
      <c r="C18" s="696"/>
      <c r="D18" s="687"/>
      <c r="E18" s="687"/>
      <c r="F18" s="687"/>
      <c r="G18" s="687"/>
      <c r="H18" s="72"/>
      <c r="I18" s="686"/>
    </row>
    <row r="19" spans="2:11" ht="39" customHeight="1" x14ac:dyDescent="0.2">
      <c r="B19" s="293" t="s">
        <v>14</v>
      </c>
      <c r="C19" s="274"/>
      <c r="D19" s="687" t="s">
        <v>263</v>
      </c>
      <c r="E19" s="687"/>
      <c r="F19" s="687"/>
      <c r="G19" s="687"/>
      <c r="H19" s="72"/>
      <c r="I19" s="300"/>
    </row>
    <row r="20" spans="2:11" ht="16.5" customHeight="1" x14ac:dyDescent="0.2">
      <c r="B20" s="64"/>
      <c r="C20" s="62"/>
      <c r="D20" s="65"/>
      <c r="E20" s="65"/>
      <c r="F20" s="65"/>
      <c r="G20" s="65"/>
      <c r="H20" s="65"/>
      <c r="I20" s="348"/>
    </row>
    <row r="21" spans="2:11" ht="16.5" customHeight="1" x14ac:dyDescent="0.25">
      <c r="B21" s="84"/>
      <c r="D21" s="301"/>
      <c r="E21" s="301"/>
      <c r="F21" s="301"/>
      <c r="G21" s="301"/>
      <c r="H21" s="301"/>
    </row>
    <row r="22" spans="2:11" ht="16.5" customHeight="1" x14ac:dyDescent="0.2">
      <c r="B22" s="561" t="s">
        <v>46</v>
      </c>
      <c r="C22" s="561"/>
      <c r="D22" s="73" t="s">
        <v>52</v>
      </c>
      <c r="E22" s="73"/>
      <c r="F22" s="73"/>
      <c r="G22" s="74"/>
      <c r="H22" s="74"/>
      <c r="I22" s="307" t="s">
        <v>271</v>
      </c>
    </row>
    <row r="23" spans="2:11" ht="186" customHeight="1" x14ac:dyDescent="0.2">
      <c r="B23" s="290" t="s">
        <v>267</v>
      </c>
      <c r="C23" s="302"/>
      <c r="D23" s="702" t="s">
        <v>309</v>
      </c>
      <c r="E23" s="702"/>
      <c r="F23" s="702"/>
      <c r="G23" s="702"/>
      <c r="H23" s="62"/>
      <c r="I23" s="353" t="s">
        <v>545</v>
      </c>
    </row>
    <row r="24" spans="2:11" ht="42.75" customHeight="1" x14ac:dyDescent="0.2">
      <c r="B24" s="292" t="s">
        <v>268</v>
      </c>
      <c r="C24" s="303"/>
      <c r="D24" s="304">
        <v>0.99</v>
      </c>
      <c r="E24" s="704" t="s">
        <v>337</v>
      </c>
      <c r="F24" s="704"/>
      <c r="G24" s="704"/>
      <c r="H24" s="704"/>
      <c r="I24" s="354"/>
    </row>
    <row r="25" spans="2:11" ht="36.6" customHeight="1" x14ac:dyDescent="0.2">
      <c r="B25" s="293" t="s">
        <v>269</v>
      </c>
      <c r="C25" s="305"/>
      <c r="D25" s="304">
        <v>0.99</v>
      </c>
      <c r="E25" s="642"/>
      <c r="F25" s="642"/>
      <c r="G25" s="642"/>
      <c r="H25" s="642"/>
      <c r="I25" s="355"/>
    </row>
    <row r="26" spans="2:11" x14ac:dyDescent="0.2">
      <c r="B26" s="85"/>
      <c r="D26" s="301"/>
      <c r="E26" s="301"/>
      <c r="F26" s="301"/>
      <c r="G26" s="301"/>
      <c r="H26" s="301"/>
    </row>
    <row r="27" spans="2:11" ht="16.5" customHeight="1" x14ac:dyDescent="0.2">
      <c r="B27" s="701" t="s">
        <v>47</v>
      </c>
      <c r="C27" s="701"/>
      <c r="D27" s="73" t="s">
        <v>52</v>
      </c>
      <c r="E27" s="73"/>
      <c r="F27" s="73"/>
      <c r="G27" s="74"/>
      <c r="H27" s="74"/>
      <c r="I27" s="307" t="s">
        <v>271</v>
      </c>
    </row>
    <row r="28" spans="2:11" ht="105" customHeight="1" x14ac:dyDescent="0.2">
      <c r="B28" s="290" t="s">
        <v>48</v>
      </c>
      <c r="C28" s="75"/>
      <c r="D28" s="703" t="s">
        <v>452</v>
      </c>
      <c r="E28" s="642"/>
      <c r="F28" s="642"/>
      <c r="G28" s="642"/>
      <c r="H28" s="76"/>
      <c r="I28" s="356" t="s">
        <v>544</v>
      </c>
      <c r="K28" s="161"/>
    </row>
    <row r="29" spans="2:11" ht="49.5" customHeight="1" x14ac:dyDescent="0.2">
      <c r="B29" s="292" t="s">
        <v>49</v>
      </c>
      <c r="C29" s="90"/>
      <c r="D29" s="304">
        <v>1</v>
      </c>
      <c r="E29" s="684" t="s">
        <v>337</v>
      </c>
      <c r="F29" s="684"/>
      <c r="G29" s="684"/>
      <c r="H29" s="77"/>
      <c r="I29" s="354"/>
    </row>
    <row r="30" spans="2:11" ht="112.5" customHeight="1" x14ac:dyDescent="0.2">
      <c r="B30" s="292" t="s">
        <v>50</v>
      </c>
      <c r="C30" s="62"/>
      <c r="D30" s="697" t="s">
        <v>310</v>
      </c>
      <c r="E30" s="629"/>
      <c r="F30" s="629"/>
      <c r="G30" s="629"/>
      <c r="H30" s="61"/>
      <c r="I30" s="354"/>
    </row>
    <row r="31" spans="2:11" ht="58.5" customHeight="1" x14ac:dyDescent="0.2">
      <c r="B31" s="293" t="s">
        <v>315</v>
      </c>
      <c r="C31" s="274"/>
      <c r="D31" s="537">
        <v>1</v>
      </c>
      <c r="E31" s="683" t="s">
        <v>337</v>
      </c>
      <c r="F31" s="683"/>
      <c r="G31" s="683"/>
      <c r="H31" s="78"/>
      <c r="I31" s="354"/>
    </row>
    <row r="32" spans="2:11" x14ac:dyDescent="0.2">
      <c r="B32" s="75"/>
      <c r="C32" s="90"/>
      <c r="D32" s="79"/>
      <c r="E32" s="79"/>
      <c r="F32" s="79"/>
      <c r="G32" s="79"/>
      <c r="H32" s="79"/>
      <c r="I32" s="306"/>
    </row>
    <row r="33" spans="2:11" x14ac:dyDescent="0.2">
      <c r="B33" s="699" t="s">
        <v>556</v>
      </c>
      <c r="C33" s="700"/>
      <c r="D33" s="80" t="s">
        <v>553</v>
      </c>
      <c r="E33" s="80"/>
      <c r="F33" s="308"/>
      <c r="G33" s="17"/>
      <c r="H33" s="17"/>
      <c r="I33" s="43" t="s">
        <v>271</v>
      </c>
    </row>
    <row r="34" spans="2:11" s="535" customFormat="1" ht="87.75" customHeight="1" x14ac:dyDescent="0.2">
      <c r="B34" s="292" t="s">
        <v>559</v>
      </c>
      <c r="C34" s="309"/>
      <c r="D34" s="697" t="s">
        <v>558</v>
      </c>
      <c r="E34" s="629"/>
      <c r="F34" s="629"/>
      <c r="G34" s="629"/>
      <c r="H34" s="82"/>
      <c r="I34" s="357" t="s">
        <v>543</v>
      </c>
    </row>
    <row r="35" spans="2:11" ht="75.75" customHeight="1" x14ac:dyDescent="0.2">
      <c r="B35" s="538" t="s">
        <v>555</v>
      </c>
      <c r="C35" s="536"/>
      <c r="D35" s="537">
        <v>1</v>
      </c>
      <c r="E35" s="683" t="s">
        <v>337</v>
      </c>
      <c r="F35" s="683"/>
      <c r="G35" s="683"/>
      <c r="H35" s="81"/>
      <c r="I35" s="351"/>
      <c r="K35" s="133"/>
    </row>
    <row r="36" spans="2:11" ht="74.25" customHeight="1" x14ac:dyDescent="0.2">
      <c r="B36" s="293" t="s">
        <v>51</v>
      </c>
      <c r="C36" s="274"/>
      <c r="D36" s="304">
        <v>1</v>
      </c>
      <c r="E36" s="698" t="s">
        <v>337</v>
      </c>
      <c r="F36" s="683"/>
      <c r="G36" s="683"/>
      <c r="H36" s="83"/>
      <c r="I36" s="351"/>
    </row>
    <row r="39" spans="2:11" x14ac:dyDescent="0.2">
      <c r="B39" s="607" t="s">
        <v>78</v>
      </c>
      <c r="C39" s="608"/>
      <c r="D39" s="199">
        <v>2024</v>
      </c>
      <c r="E39" s="192">
        <v>2023</v>
      </c>
      <c r="F39" s="228">
        <v>2022</v>
      </c>
    </row>
    <row r="40" spans="2:11" x14ac:dyDescent="0.2">
      <c r="B40" s="35" t="s">
        <v>71</v>
      </c>
      <c r="C40" s="310"/>
      <c r="D40" s="311">
        <v>529</v>
      </c>
      <c r="E40" s="312">
        <v>520</v>
      </c>
      <c r="F40" s="313">
        <v>516</v>
      </c>
    </row>
    <row r="41" spans="2:11" x14ac:dyDescent="0.2">
      <c r="B41" s="236" t="s">
        <v>79</v>
      </c>
      <c r="D41" s="314">
        <v>12832</v>
      </c>
      <c r="E41" s="315">
        <v>11691</v>
      </c>
      <c r="F41" s="316">
        <v>8833</v>
      </c>
    </row>
    <row r="42" spans="2:11" x14ac:dyDescent="0.2">
      <c r="B42" s="317" t="s">
        <v>80</v>
      </c>
      <c r="C42" s="318"/>
      <c r="D42" s="219">
        <f>D41/D40</f>
        <v>24.257088846880908</v>
      </c>
      <c r="E42" s="227">
        <f>E41/E40</f>
        <v>22.482692307692307</v>
      </c>
      <c r="F42" s="319">
        <f>F41/F40</f>
        <v>17.118217054263567</v>
      </c>
    </row>
    <row r="43" spans="2:11" x14ac:dyDescent="0.2">
      <c r="B43" s="317" t="s">
        <v>81</v>
      </c>
      <c r="C43" s="318"/>
      <c r="D43" s="320">
        <v>23.6</v>
      </c>
      <c r="E43" s="321">
        <v>21.8</v>
      </c>
      <c r="F43" s="322">
        <v>17</v>
      </c>
    </row>
    <row r="44" spans="2:11" x14ac:dyDescent="0.2">
      <c r="B44" s="323" t="s">
        <v>82</v>
      </c>
      <c r="C44" s="324"/>
      <c r="D44" s="325">
        <v>25</v>
      </c>
      <c r="E44" s="326">
        <v>23.3</v>
      </c>
      <c r="F44" s="327">
        <v>17</v>
      </c>
    </row>
    <row r="48" spans="2:11" ht="258" customHeight="1" x14ac:dyDescent="0.2"/>
    <row r="49" ht="129.94999999999999" customHeight="1" x14ac:dyDescent="0.2"/>
    <row r="50" ht="104.45" customHeight="1" x14ac:dyDescent="0.2"/>
    <row r="51" ht="363.6" customHeight="1" x14ac:dyDescent="0.2"/>
    <row r="52" ht="41.1" customHeight="1" x14ac:dyDescent="0.2"/>
    <row r="53" ht="86.45" customHeight="1" x14ac:dyDescent="0.2"/>
    <row r="54" ht="16.5" customHeight="1" x14ac:dyDescent="0.2"/>
    <row r="55" ht="16.5" customHeight="1" x14ac:dyDescent="0.2"/>
    <row r="56" ht="35.1" customHeight="1" x14ac:dyDescent="0.2"/>
    <row r="58" ht="16.5" customHeight="1" x14ac:dyDescent="0.2"/>
    <row r="59" ht="45" customHeight="1" x14ac:dyDescent="0.2"/>
    <row r="61" ht="16.5" customHeight="1" x14ac:dyDescent="0.2"/>
    <row r="64" ht="16.5" customHeight="1" x14ac:dyDescent="0.2"/>
  </sheetData>
  <sheetProtection algorithmName="SHA-512" hashValue="J0kdIQDeR0Qq0T2I6FFdrsqxEmh3fTgAsgFqu4q8W5QgFTBNAqt7TgOKjToNxSp0idobq/Rol/l8gKWlHK6RmA==" saltValue="uIJOTf7Uo6i9mLy/+UjDJw==" spinCount="100000" sheet="1" objects="1" scenarios="1"/>
  <mergeCells count="27">
    <mergeCell ref="B39:C39"/>
    <mergeCell ref="B8:F8"/>
    <mergeCell ref="D9:G9"/>
    <mergeCell ref="D10:G10"/>
    <mergeCell ref="D16:G18"/>
    <mergeCell ref="B17:C18"/>
    <mergeCell ref="D34:G34"/>
    <mergeCell ref="E36:G36"/>
    <mergeCell ref="B33:C33"/>
    <mergeCell ref="E35:G35"/>
    <mergeCell ref="B22:C22"/>
    <mergeCell ref="B27:C27"/>
    <mergeCell ref="D23:G23"/>
    <mergeCell ref="D28:G28"/>
    <mergeCell ref="D30:G30"/>
    <mergeCell ref="E24:H25"/>
    <mergeCell ref="I17:I18"/>
    <mergeCell ref="D19:G19"/>
    <mergeCell ref="D11:G11"/>
    <mergeCell ref="D12:G13"/>
    <mergeCell ref="D14:G14"/>
    <mergeCell ref="D15:G15"/>
    <mergeCell ref="D4:G4"/>
    <mergeCell ref="D5:G5"/>
    <mergeCell ref="E31:G31"/>
    <mergeCell ref="E29:G29"/>
    <mergeCell ref="D6:G6"/>
  </mergeCells>
  <hyperlinks>
    <hyperlink ref="I23" r:id="rId1" xr:uid="{0B3D2720-394C-4507-BCB8-136ADD1BC0C4}"/>
    <hyperlink ref="I28" r:id="rId2" xr:uid="{FDA3A8E3-1F60-48BA-90C7-EC246200F270}"/>
    <hyperlink ref="I34" r:id="rId3" xr:uid="{5FF5EFEF-09B2-4410-B488-8CB2C0024F0B}"/>
    <hyperlink ref="I4" r:id="rId4" xr:uid="{6D7947B2-E36B-46EF-8503-C5F655964B1C}"/>
    <hyperlink ref="I5" r:id="rId5" xr:uid="{4B3E0BCD-A158-45A4-A5CD-E92DF94310CB}"/>
  </hyperlinks>
  <pageMargins left="0.7" right="0.7" top="0.75" bottom="0.75" header="0.3" footer="0.3"/>
  <headerFooter>
    <oddFooter>&amp;C_x000D_&amp;1#&amp;"Calibri"&amp;8&amp;K000000 eingeschränkt/restricted</oddFooter>
  </headerFooter>
  <drawing r:id="rId6"/>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Introduction</vt:lpstr>
      <vt:lpstr>Financial hightlights</vt:lpstr>
      <vt:lpstr>Environment (E)</vt:lpstr>
      <vt:lpstr>Social (S)</vt:lpstr>
      <vt:lpstr>Governance (G)</vt:lpstr>
      <vt:lpstr>PAI Indicators</vt:lpstr>
      <vt:lpstr>-Employee training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Wiesler Georg</dc:creator>
  <cp:lastModifiedBy>Gärtner Stephan</cp:lastModifiedBy>
  <dcterms:created xsi:type="dcterms:W3CDTF">2015-06-05T18:19:34Z</dcterms:created>
  <dcterms:modified xsi:type="dcterms:W3CDTF">2025-11-11T14:11:39Z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4625ec2-98e8-491b-adf6-a0e229112db8_Enabled">
    <vt:lpwstr>true</vt:lpwstr>
  </property>
  <property fmtid="{D5CDD505-2E9C-101B-9397-08002B2CF9AE}" pid="3" name="MSIP_Label_c4625ec2-98e8-491b-adf6-a0e229112db8_SetDate">
    <vt:lpwstr>2025-04-24T06:25:32Z</vt:lpwstr>
  </property>
  <property fmtid="{D5CDD505-2E9C-101B-9397-08002B2CF9AE}" pid="4" name="MSIP_Label_c4625ec2-98e8-491b-adf6-a0e229112db8_Method">
    <vt:lpwstr>Privileged</vt:lpwstr>
  </property>
  <property fmtid="{D5CDD505-2E9C-101B-9397-08002B2CF9AE}" pid="5" name="MSIP_Label_c4625ec2-98e8-491b-adf6-a0e229112db8_Name">
    <vt:lpwstr>Eingeschränkt</vt:lpwstr>
  </property>
  <property fmtid="{D5CDD505-2E9C-101B-9397-08002B2CF9AE}" pid="6" name="MSIP_Label_c4625ec2-98e8-491b-adf6-a0e229112db8_SiteId">
    <vt:lpwstr>a930b05c-c932-417a-9ce5-4bad09f0c5c4</vt:lpwstr>
  </property>
  <property fmtid="{D5CDD505-2E9C-101B-9397-08002B2CF9AE}" pid="7" name="MSIP_Label_c4625ec2-98e8-491b-adf6-a0e229112db8_ActionId">
    <vt:lpwstr>fa6e4a70-fe0c-45f6-af76-307cbade4044</vt:lpwstr>
  </property>
  <property fmtid="{D5CDD505-2E9C-101B-9397-08002B2CF9AE}" pid="8" name="MSIP_Label_c4625ec2-98e8-491b-adf6-a0e229112db8_ContentBits">
    <vt:lpwstr>2</vt:lpwstr>
  </property>
</Properties>
</file>