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10"/>
  <workbookPr codeName="DieseArbeitsmappe"/>
  <mc:AlternateContent xmlns:mc="http://schemas.openxmlformats.org/markup-compatibility/2006">
    <mc:Choice Requires="x15">
      <x15ac:absPath xmlns:x15ac="http://schemas.microsoft.com/office/spreadsheetml/2010/11/ac" url="https://oekb.sharepoint.com/sites/DEP_GCE02/Freigegebene Dokumente/General/Nachhaltigkeit07-999/03 Projekte/57 ESG Factbook/"/>
    </mc:Choice>
  </mc:AlternateContent>
  <xr:revisionPtr revIDLastSave="420" documentId="13_ncr:1_{7B001055-38C4-4065-99DA-14ECDE1A207B}" xr6:coauthVersionLast="47" xr6:coauthVersionMax="47" xr10:uidLastSave="{D6D66165-6889-41B4-9BA8-8DABAA4381B8}"/>
  <workbookProtection workbookAlgorithmName="SHA-512" workbookHashValue="0J0I/j5Y0nY9MYPATmIuDLAt7aSpixeoKvdzqkUBkYjXnlXUOha6j4t4UMkJYuC3yUdaRm30n5KOxM6QPTsPrw==" workbookSaltValue="m3GK3RmmZ4FB+g/9ZMdy0w==" workbookSpinCount="100000" lockStructure="1"/>
  <bookViews>
    <workbookView xWindow="-28920" yWindow="-45" windowWidth="29040" windowHeight="15720" xr2:uid="{00000000-000D-0000-FFFF-FFFF00000000}"/>
  </bookViews>
  <sheets>
    <sheet name="Introduction" sheetId="1" r:id="rId1"/>
    <sheet name="Financial hightlights" sheetId="3" r:id="rId2"/>
    <sheet name="Environment (E)" sheetId="4" r:id="rId3"/>
    <sheet name="Social (S)" sheetId="9" r:id="rId4"/>
    <sheet name="Governance (G)" sheetId="11" r:id="rId5"/>
    <sheet name="PAI Indicators" sheetId="12" r:id="rId6"/>
    <sheet name="Employee training"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4" l="1"/>
  <c r="F44" i="4"/>
  <c r="E44" i="4"/>
  <c r="D44" i="4"/>
  <c r="D65" i="4" l="1"/>
  <c r="D64" i="4" l="1"/>
  <c r="D43" i="4"/>
  <c r="D91" i="4"/>
  <c r="E91" i="4"/>
  <c r="D102" i="4"/>
  <c r="E102" i="4"/>
  <c r="C91" i="4"/>
  <c r="C102" i="4"/>
  <c r="D42" i="7"/>
  <c r="E42" i="7"/>
  <c r="F42" i="7"/>
  <c r="E43" i="4"/>
  <c r="F43" i="4"/>
  <c r="E46" i="4"/>
  <c r="E65" i="4" s="1"/>
  <c r="F46" i="4"/>
  <c r="F65" i="4" s="1"/>
  <c r="E21" i="4"/>
  <c r="D21" i="4" s="1"/>
  <c r="C22" i="4"/>
  <c r="C25" i="4"/>
  <c r="D115" i="4" l="1"/>
  <c r="E115" i="4"/>
  <c r="F64" i="4"/>
  <c r="E64" i="4"/>
  <c r="C44" i="4"/>
  <c r="C41" i="4"/>
  <c r="C42" i="4"/>
  <c r="C48" i="4"/>
  <c r="C49" i="4"/>
  <c r="C50" i="4"/>
  <c r="C51" i="4"/>
  <c r="C54" i="4"/>
  <c r="C55" i="4"/>
  <c r="C56" i="4"/>
  <c r="C58" i="4"/>
  <c r="C59" i="4"/>
  <c r="C60" i="4"/>
  <c r="C61" i="4"/>
  <c r="C62" i="4"/>
  <c r="C39" i="4"/>
  <c r="G43" i="4"/>
  <c r="G46" i="4"/>
  <c r="G65" i="4" s="1"/>
  <c r="C64" i="4" l="1"/>
  <c r="C46" i="4"/>
  <c r="C43" i="4"/>
  <c r="G64" i="4"/>
  <c r="C65" i="4"/>
  <c r="C34" i="4" l="1"/>
  <c r="C26" i="4" l="1"/>
  <c r="C27" i="4"/>
  <c r="C30" i="4"/>
  <c r="C31" i="4"/>
  <c r="C33" i="4"/>
  <c r="C32" i="4"/>
  <c r="C115" i="4" l="1"/>
  <c r="H7" i="3" l="1"/>
  <c r="D10" i="3"/>
  <c r="E10" i="3"/>
  <c r="F10" i="3"/>
  <c r="H10" i="3"/>
  <c r="C10" i="3"/>
  <c r="D7" i="3"/>
  <c r="E7" i="3"/>
  <c r="F7" i="3"/>
  <c r="C7" i="3"/>
  <c r="E18" i="3" l="1"/>
  <c r="C18" i="3"/>
  <c r="D18" i="3"/>
  <c r="F18" i="3"/>
  <c r="H1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tc={D36FEB34-ACE4-4E4F-9167-BD2C125A7FB1}</author>
    <author>tc={90E36571-B9C4-44C9-83C7-433EA67E9081}</author>
  </authors>
  <commentList>
    <comment ref="B16" authorId="0" shapeId="0" xr:uid="{D36FEB34-ACE4-4E4F-9167-BD2C125A7FB1}">
      <text>
        <t>[Threaded comment]
Your version of Excel allows you to read this threaded comment; however, any edits to it will get removed if the file is opened in a newer version of Excel. Learn more: https://go.microsoft.com/fwlink/?linkid=870924
Comment:
    @Manfredi Laura aktualisierung
Reply:
    Bei PC fragen, mitschnig - idl helga</t>
      </text>
    </comment>
    <comment ref="I34" authorId="1" shapeId="0" xr:uid="{90E36571-B9C4-44C9-83C7-433EA67E9081}">
      <text>
        <t xml:space="preserve">[Threaded comment]
Your version of Excel allows you to read this threaded comment; however, any edits to it will get removed if the file is opened in a newer version of Excel. Learn more: https://go.microsoft.com/fwlink/?linkid=870924
Comment:
    Neue Zelle mit Human rights Policy link und eine mit supplier code of conduct link  </t>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<sst xmlns="http://schemas.openxmlformats.org/spreadsheetml/2006/main" count="693" uniqueCount="567">
  <si>
    <t>Introduction</t>
  </si>
  <si>
    <t>The OeKB Group comprises Oesterreichische Kontrollbank AG (OeKB) and its fully consolidated subsidiaries: Oesterreichische Entwicklungsbank AG (OeEB – The Development Bank of Austria), OeKB CSD GmbH (OeKB CSD), and Österreichische Hotel- und Tourismusbank GmbH (OeHT).
Oesterreichische Kontrollbank AG (OeKB) is a central pillar of Austria’s financial infrastructure. As a key provider of financial and information services to exporters, capital markets, and the Republic of Austria, OeKB combines economic expertise with a strong sense of public responsibility.
Oesterreichische Entwicklungsbank AG (OeEB) serves as Austria’s official development bank. Operating under a public mandate, OeEB supports projects that improve living conditions in developing countries. Each project contributes to local, sustainable development. Sustainable business practices and long-term growth are viewed as essential for ensuring economic, environmental, and social progress.
Österreichische Hotel- und Tourismusbank GmbH (OeHT) has been a trusted partner to Austria’s tourism and leisure industries for over 75 years. With deep expertise and comprehensive financing and support instruments, OeHT plays an important role in advancing sustainability and innovation within the sector.
OeKB CSD GmbH (OeKB CSD) is Austria’s central securities depository, operating under the EU Central Securities Depositories Regulation (CSDR). As a key infrastructure provider in Austria’s capital market, OeKB CSD delivers centralized and efficient post-trade services to market participants.
Environmental, Social, and Governance (ESG) principles are firmly embedded in the OeKB Group’s corporate strategy. Sustainability is not viewed as a trend, but as a long-standing commitment that shapes business decisions across all areas of the organization.
The OeKB Group takes a comprehensive approach to ESG - ranging from green finance solutions and sustainability bond issuance to the development of digital ESG data platforms and targeted impact investments via its subsidiaries. These activities reflect a clear belief: sustainable development and economic progress must go hand in hand.
As a reliable partner to the Austrian economy, the OeKB Group is committed to fostering long-term value creation - for businesses, society, and future generations. ESG considerations have long been an integral part of its strategic direction, with sustainability serving as a guiding principle for over two decades.
The Group’s forward-looking and holistic approach to sustainability spans the full spectrum - from supporting climate-friendly financing and issuing sustainability bonds, to adva, m mn nmncing responsible investment opportunities and enabling transparent ESG data collection. These efforts underscore the OeKB Group’s conviction that long-term economic success is inseparable from sustainable development.</t>
  </si>
  <si>
    <t>For more information, see our annual sustainability report</t>
  </si>
  <si>
    <t>This ESG Fact Book complements OeKB group's Sustainability Report by presenting key information and supplementary data to enhance transparency regarding ESG-related activities. The content is regularly reviewed and updated. (Figures as of 31 Dec 2025)</t>
  </si>
  <si>
    <t xml:space="preserve">with its fully consolidated subsidiaries Oesterreichische Entwicklungsbank AG (OeEB </t>
  </si>
  <si>
    <t xml:space="preserve">– The Development Bank of Austria), OeKB CSD GmbH (OeKB CSD) and Österreichische Hotel- und Tourismusbank GmbH (OeHT). </t>
  </si>
  <si>
    <t>Oesterreichische Kontrollbank AG (OeKB) is a key pillar of Austria’s financial infrastructure. As a central provider of financial and information services to exporters, the capital market, and the Republic of Austria, OeKB combines economic expertise with a strong sense of public responsibility.</t>
  </si>
  <si>
    <t xml:space="preserve">OeEB was founded in March 2008 as the development bank of the Republic of Austria. With a public mandate OeEB works for better living conditions in developing countries. Every project supported by OeEB contributes to local, sustainable development. Sustainable business and sustainable growth are our tools for maintaining and developing economic, ecological and social progress. </t>
  </si>
  <si>
    <t>OeHT</t>
  </si>
  <si>
    <t>OeKB CSD GmbH</t>
  </si>
  <si>
    <t>Financial highlights</t>
  </si>
  <si>
    <t>€ thousand (2025)</t>
  </si>
  <si>
    <t>Export Services</t>
  </si>
  <si>
    <t>Capital Market Services</t>
  </si>
  <si>
    <t>Tourism Services</t>
  </si>
  <si>
    <t>Other Services</t>
  </si>
  <si>
    <t>Total</t>
  </si>
  <si>
    <t>Interest income</t>
  </si>
  <si>
    <t>Interest expenses</t>
  </si>
  <si>
    <t>-</t>
  </si>
  <si>
    <t>Net interest income</t>
  </si>
  <si>
    <t>Fee and commission income</t>
  </si>
  <si>
    <t>Fee and commission expenses</t>
  </si>
  <si>
    <t>Net fee and commission income</t>
  </si>
  <si>
    <t>Net credit risk provisions</t>
  </si>
  <si>
    <t xml:space="preserve"> -</t>
  </si>
  <si>
    <t>Net gain or loss on financial instruments measured at fair value trough profit or loss</t>
  </si>
  <si>
    <t>Net gain or loss on the derecognition of financial instruments not measured at fair value through profit or loss</t>
  </si>
  <si>
    <t>Current income from investments in other unconsolidated companies</t>
  </si>
  <si>
    <t>Share of profit or loss of equity-accounted investments, net of tax</t>
  </si>
  <si>
    <t>Administrative expenses</t>
  </si>
  <si>
    <t>Other operating income</t>
  </si>
  <si>
    <t>Profit before tax</t>
  </si>
  <si>
    <t>Segment assets</t>
  </si>
  <si>
    <t>Segment liabilities</t>
  </si>
  <si>
    <r>
      <rPr>
        <sz val="11"/>
        <rFont val="Verdana"/>
        <family val="2"/>
      </rPr>
      <t xml:space="preserve">For more information on financial highlights, see our </t>
    </r>
    <r>
      <rPr>
        <u/>
        <sz val="11"/>
        <color theme="10"/>
        <rFont val="Verdana"/>
        <family val="2"/>
      </rPr>
      <t>annual financial report 2025</t>
    </r>
  </si>
  <si>
    <t>Environment (E)</t>
  </si>
  <si>
    <t>Environmental Targets</t>
  </si>
  <si>
    <t>Timeline</t>
  </si>
  <si>
    <t>Source</t>
  </si>
  <si>
    <t>Ongoing monitoring takes place to ensure that the objectives are met. The status is presented to the Group ESG Board every quarter. Achieving the objectives also represent a strategic KPI in the remuneration policy. Achievement of the objectives is also reviewed once per year as part of the external audit and every two years as part of an internal audit. The progress report is published annually in the sustainability report.</t>
  </si>
  <si>
    <r>
      <rPr>
        <sz val="11"/>
        <rFont val="Verdana"/>
        <family val="2"/>
      </rPr>
      <t>For details on our targets (i.e.target level, methodology, underlying policies, target period and measures) see our</t>
    </r>
    <r>
      <rPr>
        <u/>
        <sz val="11"/>
        <color theme="10"/>
        <rFont val="Verdana"/>
        <family val="2"/>
      </rPr>
      <t xml:space="preserve"> sustainability report 2025</t>
    </r>
    <r>
      <rPr>
        <sz val="11"/>
        <rFont val="Verdana"/>
        <family val="2"/>
      </rPr>
      <t xml:space="preserve"> pages 89 ff.</t>
    </r>
  </si>
  <si>
    <t>Environmental Targets OeKB</t>
  </si>
  <si>
    <r>
      <rPr>
        <b/>
        <sz val="12"/>
        <color rgb="FF004F9E"/>
        <rFont val="Verdana"/>
        <family val="2"/>
      </rPr>
      <t>Climate Change</t>
    </r>
    <r>
      <rPr>
        <sz val="11"/>
        <color theme="1"/>
        <rFont val="Verdana"/>
        <family val="2"/>
      </rPr>
      <t xml:space="preserve">
</t>
    </r>
  </si>
  <si>
    <t xml:space="preserve"> - Develop science-based transition plans in accordance with the Paris Agreement for coordination with the 
responsible ministries (downstream); </t>
  </si>
  <si>
    <t>2025-2027</t>
  </si>
  <si>
    <t xml:space="preserve"> - Implement initial-sector specific transition plans and  review these plans on a regular basis (downstream);</t>
  </si>
  <si>
    <t>2025-2030</t>
  </si>
  <si>
    <t xml:space="preserve"> - Performance of regular climate stress tests with measures derived (downstream)</t>
  </si>
  <si>
    <r>
      <rPr>
        <b/>
        <sz val="12"/>
        <color rgb="FF004F9E"/>
        <rFont val="Verdana"/>
        <family val="2"/>
      </rPr>
      <t>Biodiversity</t>
    </r>
    <r>
      <rPr>
        <sz val="11"/>
        <color theme="1"/>
        <rFont val="Verdana"/>
        <family val="2"/>
      </rPr>
      <t xml:space="preserve">
</t>
    </r>
  </si>
  <si>
    <t xml:space="preserve"> - Establish knowledge and a shared understanding of biodiversity-related topics and methodologies within the Group (downstream); 
</t>
  </si>
  <si>
    <t>2025-2028</t>
  </si>
  <si>
    <t xml:space="preserve"> - Develop an impact-based biodiversity data framework, aligned with international standards and best or good practice methodologies (downstream); 
</t>
  </si>
  <si>
    <t xml:space="preserve"> - Define a strategic objective in the area of biodiversity (downstream)</t>
  </si>
  <si>
    <t>Environmental Targets OeEB</t>
  </si>
  <si>
    <t xml:space="preserve"> - Ensure climate-friendly alignment of internal processes in line with the Paris Alignment Policy Paper (downstream, OECD, DAC countries); 
</t>
  </si>
  <si>
    <t xml:space="preserve"> - Net-zero target by 2040 (downstream); 
</t>
  </si>
  <si>
    <t xml:space="preserve"> - Make an ambitious contribution to international climate finance (downstream, OECD, DAC countries); 
</t>
  </si>
  <si>
    <t>2024-2028</t>
  </si>
  <si>
    <t xml:space="preserve"> - Play a pioneering role in strategic discussions on climate at the EDFI level and support customers in the transition process (downstream, OECD, DAC countries); 
</t>
  </si>
  <si>
    <t xml:space="preserve"> - Environmentally-friendly focus for internal processes (own operations);</t>
  </si>
  <si>
    <t>Environmental Targets OeHT</t>
  </si>
  <si>
    <t>- In order to reduce the GHG emissions of the subsidised companies, OeHT investment loans were approved with at least 15% of project costs (during the period 2025-2027), which can be classified as costs for environmentally sustainable measures according to the current definition of the European Investment Bank (EIB).</t>
  </si>
  <si>
    <t>Energy consumption and mix</t>
  </si>
  <si>
    <t>Change in %</t>
  </si>
  <si>
    <t>Adjustments were made in the reporting year to the calculation for energy consumption and for greenhouse gas emissions. Fuel consumption from crude oil and petroleum products was calculated incorrectly in the past to also include the fuel consumed by employees for distances travelled in their private vehicles. This misallocation has been corrected for the reporting year, and the corresponding figures for the previous year have also been adjusted with retrospective effect. The proportion of renewable sources as a percentage of total energy consumption was also not reported in full in previous years, as self-generated renewable energy was not taken into account. This calculation has also been corrected for the reporting year and the previous year. An adjustment was also made to the calculation of market-based Scope 2 emissions. The emission factor used previously for district heating was based on the general factor provided by Environment Agency Austria, and this has now been adjusted to the correct supplier-specific emission factor from Wien Energie for the reporting year and also for the previous year with etrospective effect. In addition, the energy consumption of a Management Board member’s electric car for the reporting year, as well as that of the electric pool vehicle for the previous year, was included in the Scope 2 emissions calculation for both market-based and location-based emissions. The electric car was purchased in the middle of last year while the pool vehicle was taken out of service during the reporting year.</t>
  </si>
  <si>
    <t>Fuel consumption from coal and coal products (MWh)</t>
  </si>
  <si>
    <t>Fuel consumption from crude oil and petroleum products (MWh)</t>
  </si>
  <si>
    <t>Fuel consumption from natural gas (MWh)</t>
  </si>
  <si>
    <t>Fuel consumption from other fossil sources (MWh)</t>
  </si>
  <si>
    <t>Consumption from acquired or obtained electricity, heat, steam
and cooling and from fossil sources (MWh)</t>
  </si>
  <si>
    <t>Total consumption of fossil energy (MWh)</t>
  </si>
  <si>
    <t>Share of fossil sources as part of total energy consumption (in %)</t>
  </si>
  <si>
    <t>Consumption from nuclear power sources (MWh)</t>
  </si>
  <si>
    <t>Share of consumption from nuclear sources as part of total
energy consumption (in %)</t>
  </si>
  <si>
    <t>Consumption from acquired or obtained electricity, heat, steam
and cooling and from renewable sources (MWh)</t>
  </si>
  <si>
    <t>Consumption of in-house produced renewable energy other than
fuels (MWh)</t>
  </si>
  <si>
    <t>Total consumption of renewable energy (MWh)</t>
  </si>
  <si>
    <t>Share of renewables as part of total energy consumption (in %)</t>
  </si>
  <si>
    <t>Total energy consumption (MWh)</t>
  </si>
  <si>
    <r>
      <rPr>
        <sz val="11"/>
        <rFont val="Verdana"/>
        <family val="2"/>
      </rPr>
      <t xml:space="preserve">For information on ESRS compliant Energy consumption, see our </t>
    </r>
    <r>
      <rPr>
        <u/>
        <sz val="11"/>
        <color theme="10"/>
        <rFont val="Verdana"/>
        <family val="2"/>
      </rPr>
      <t>sustainability report 2025</t>
    </r>
    <r>
      <rPr>
        <sz val="11"/>
        <rFont val="Verdana"/>
        <family val="2"/>
      </rPr>
      <t>, page 95.</t>
    </r>
  </si>
  <si>
    <r>
      <t>Gross Scopes 1, 2, 3 and total GHG emissions (t CO</t>
    </r>
    <r>
      <rPr>
        <b/>
        <vertAlign val="subscript"/>
        <sz val="11"/>
        <color theme="0"/>
        <rFont val="Verdana"/>
        <family val="2"/>
      </rPr>
      <t>2</t>
    </r>
    <r>
      <rPr>
        <b/>
        <sz val="11"/>
        <color theme="0"/>
        <rFont val="Verdana"/>
        <family val="2"/>
      </rPr>
      <t>e)</t>
    </r>
  </si>
  <si>
    <t>Baseline year 2000</t>
  </si>
  <si>
    <t>Scope 1 GHG emissions</t>
  </si>
  <si>
    <t xml:space="preserve">Gross scope 1 GHG emissions </t>
  </si>
  <si>
    <t>The main reason for the decrease was that the emergency generator was not refuelled
with diesel during the reporting year.</t>
  </si>
  <si>
    <t>Scope 2 GHG emissions</t>
  </si>
  <si>
    <t xml:space="preserve">Location-based gross Scope 2 GHG emissions </t>
  </si>
  <si>
    <t>Decrease following the departure of a sub-lessee and the resulting deactivation of the cooling and ventilation systems combined with lower emission factors.</t>
  </si>
  <si>
    <t xml:space="preserve">Market-based gross Scope 2 GHG emissions </t>
  </si>
  <si>
    <t xml:space="preserve">Increase due to an inrease in district heating as a result of lower outdoor temperatures. </t>
  </si>
  <si>
    <r>
      <t xml:space="preserve">Scope 1 and Scope 2 GHG emissions </t>
    </r>
    <r>
      <rPr>
        <sz val="11"/>
        <rFont val="Verdana"/>
        <family val="2"/>
      </rPr>
      <t>(location-based)</t>
    </r>
  </si>
  <si>
    <r>
      <t xml:space="preserve">Scope 1 and Scope 2 GHG emissions </t>
    </r>
    <r>
      <rPr>
        <sz val="11"/>
        <rFont val="Verdana"/>
        <family val="2"/>
      </rPr>
      <t>(market-based)</t>
    </r>
  </si>
  <si>
    <t>Scope 3 GHG emissions</t>
  </si>
  <si>
    <t xml:space="preserve">Gross scope 3 GHG emissions </t>
  </si>
  <si>
    <t>The increase is due to more comprehensive data collection.</t>
  </si>
  <si>
    <t xml:space="preserve">1. Purchased Goods and Services </t>
  </si>
  <si>
    <t xml:space="preserve"> IT Infrastructure (purchased goods and services)</t>
  </si>
  <si>
    <t xml:space="preserve"> - </t>
  </si>
  <si>
    <t xml:space="preserve"> Canteen and Guest Kitchen (purchased goods and services)</t>
  </si>
  <si>
    <t xml:space="preserve"> Building Materials (purchased goods and services)</t>
  </si>
  <si>
    <t xml:space="preserve"> Facility Management (purchased goods and services)</t>
  </si>
  <si>
    <t>2. Capital Goods</t>
  </si>
  <si>
    <t>3. Fuel- an Energy related activities (not included in Scope 1 and 2)</t>
  </si>
  <si>
    <t xml:space="preserve"> Indirect electricity emissions</t>
  </si>
  <si>
    <t xml:space="preserve"> Indirect district heating emissions</t>
  </si>
  <si>
    <t>5. Waste (refuse produced by working processes)</t>
  </si>
  <si>
    <t>6. Business Travel</t>
  </si>
  <si>
    <t xml:space="preserve"> Motor vehicles</t>
  </si>
  <si>
    <t xml:space="preserve"> Air</t>
  </si>
  <si>
    <t xml:space="preserve"> Rail</t>
  </si>
  <si>
    <t>7. Employee commuting</t>
  </si>
  <si>
    <t>13. Rented Spaces (leased assets in downstream activities)</t>
  </si>
  <si>
    <t>Overall GHG emissions</t>
  </si>
  <si>
    <t xml:space="preserve">Overall GHG emissions (location-based) </t>
  </si>
  <si>
    <t xml:space="preserve">Overall GHG emissions (market-based) </t>
  </si>
  <si>
    <r>
      <rPr>
        <sz val="11"/>
        <rFont val="Verdana"/>
        <family val="2"/>
      </rPr>
      <t xml:space="preserve">For information on ESRS compliant reported emissions, see our </t>
    </r>
    <r>
      <rPr>
        <u/>
        <sz val="11"/>
        <color theme="10"/>
        <rFont val="Verdana"/>
        <family val="2"/>
      </rPr>
      <t>sustainability report 2025</t>
    </r>
    <r>
      <rPr>
        <sz val="11"/>
        <rFont val="Verdana"/>
        <family val="2"/>
      </rPr>
      <t>, page 96.</t>
    </r>
  </si>
  <si>
    <t>OeKB bank group carbon credit cancelled in the reporting year</t>
  </si>
  <si>
    <t>Emissions Compensation Projects</t>
  </si>
  <si>
    <r>
      <t>Total (t CO</t>
    </r>
    <r>
      <rPr>
        <b/>
        <vertAlign val="subscript"/>
        <sz val="11"/>
        <color theme="1"/>
        <rFont val="Verdana"/>
        <family val="2"/>
      </rPr>
      <t>2</t>
    </r>
    <r>
      <rPr>
        <b/>
        <sz val="11"/>
        <color theme="1"/>
        <rFont val="Verdana"/>
        <family val="2"/>
      </rPr>
      <t>e)</t>
    </r>
  </si>
  <si>
    <r>
      <rPr>
        <b/>
        <sz val="11"/>
        <color rgb="FF000000"/>
        <rFont val="Verdana"/>
      </rPr>
      <t>OeKB</t>
    </r>
    <r>
      <rPr>
        <sz val="11"/>
        <color rgb="FF000000"/>
        <rFont val="Verdana"/>
      </rPr>
      <t xml:space="preserve"> - Half of the emissions were offset with the renewable energy project ‘emPOWERing Africa’,
while the other half are offset with a combined project ‘International climate protection
project + tree planting in Austria’.
</t>
    </r>
    <r>
      <rPr>
        <b/>
        <sz val="11"/>
        <color rgb="FF000000"/>
        <rFont val="Verdana"/>
      </rPr>
      <t>OeEB</t>
    </r>
    <r>
      <rPr>
        <sz val="11"/>
        <color rgb="FF000000"/>
        <rFont val="Verdana"/>
      </rPr>
      <t xml:space="preserve"> - the emissios generated by OeEB’s flight kilometres in the reporting year are also offset via a separate project.</t>
    </r>
  </si>
  <si>
    <t>Proportion of removal projects (in %)</t>
  </si>
  <si>
    <t>Proportion of reduction project (in %)</t>
  </si>
  <si>
    <t>Verified Carbon Standard (VCS) (in %)</t>
  </si>
  <si>
    <t>Gold Standard (in %)</t>
  </si>
  <si>
    <t>Proportion of projects within the EU (in %)</t>
  </si>
  <si>
    <t>Proportion of carbon credits that count as a corresponding adjustment (in %)</t>
  </si>
  <si>
    <t>OeKB bank group carbon credits to be cancelled in the future</t>
  </si>
  <si>
    <t>To offset its 2024 emissions totaling 928 t CO₂e, the OeKB Group will support three certified climate protection projects in 2025. OeKB contributes to two ClimatePartner projects: "Africa emPOWERing," which promotes renewable energy in several African countries, and a combination project that offsets one tonne of CO₂ while planting one tree in Austria for each tonne. OeEB supports a First Climate project that provides access to clean drinking water in Africa, thereby reducing emissions from boiling water and improving public health. All selected projects are certified (VCS or Gold Standard) and support multiple UN Sustainable Development Goals.</t>
  </si>
  <si>
    <r>
      <rPr>
        <b/>
        <sz val="11"/>
        <color rgb="FF000000"/>
        <rFont val="Verdana"/>
      </rPr>
      <t>OeKB</t>
    </r>
    <r>
      <rPr>
        <sz val="11"/>
        <color rgb="FF000000"/>
        <rFont val="Verdana"/>
      </rPr>
      <t xml:space="preserve"> - Half of the emissions are offset by the ‘Karwendel Nature Park &amp; Wind Power’ project, and the other half by the ‘Renewable Energy Asia’ project. </t>
    </r>
  </si>
  <si>
    <r>
      <rPr>
        <b/>
        <sz val="11"/>
        <color rgb="FF000000"/>
        <rFont val="Verdana"/>
      </rPr>
      <t>OeEB</t>
    </r>
    <r>
      <rPr>
        <sz val="11"/>
        <color rgb="FF000000"/>
        <rFont val="Verdana"/>
      </rPr>
      <t xml:space="preserve"> - the emissios generated by OeEB’s flight kilometres in the reporting year are also offset via a separate project ‘Clean Drinking Water in Nigeria’.</t>
    </r>
  </si>
  <si>
    <t>Annual Water Consumption</t>
  </si>
  <si>
    <t>Total (in m³)</t>
  </si>
  <si>
    <t>Sources / Links</t>
  </si>
  <si>
    <t>Waste Generation</t>
  </si>
  <si>
    <t>Waste Type (in kg)</t>
  </si>
  <si>
    <t>Paper</t>
  </si>
  <si>
    <t>Glass</t>
  </si>
  <si>
    <t>Plastics</t>
  </si>
  <si>
    <t>Metals</t>
  </si>
  <si>
    <t>Other Recyclables*</t>
  </si>
  <si>
    <t>Grease trap contents</t>
  </si>
  <si>
    <t>Electronic waste</t>
  </si>
  <si>
    <t>Bulky waste</t>
  </si>
  <si>
    <t>Kitchen and canteen waste</t>
  </si>
  <si>
    <t>Plant-based food and beverage residues (coffee, …)</t>
  </si>
  <si>
    <t>Waste oil (from company kitchen)</t>
  </si>
  <si>
    <t>Toner cartridges</t>
  </si>
  <si>
    <t>Construction site waste</t>
  </si>
  <si>
    <t>Other non-hazardous waste</t>
  </si>
  <si>
    <t>Residual Waste</t>
  </si>
  <si>
    <t>Hazardous Waste*</t>
  </si>
  <si>
    <t>Old mobile phones</t>
  </si>
  <si>
    <t>Batteries, rechargeable batteries</t>
  </si>
  <si>
    <t>Fluorescent tubes</t>
  </si>
  <si>
    <t>Residual printing inks</t>
  </si>
  <si>
    <t>Developers, fixers</t>
  </si>
  <si>
    <t>Waste oils</t>
  </si>
  <si>
    <t>Monitor devices</t>
  </si>
  <si>
    <t>Electrical electronic waste</t>
  </si>
  <si>
    <t>Cooling and air conditioning units</t>
  </si>
  <si>
    <t>Refrigerants</t>
  </si>
  <si>
    <t>Asbestos waste</t>
  </si>
  <si>
    <t>Other hazardous waste</t>
  </si>
  <si>
    <t>Total per employee</t>
  </si>
  <si>
    <t>*Detailed breakdown</t>
  </si>
  <si>
    <t>Own Operations</t>
  </si>
  <si>
    <t>Our Responsibility in Daily Operations</t>
  </si>
  <si>
    <t>The OeKB Group has long been committed to integrating sustainability into its day-to-day operations. A key focus is on environmentally responsible and resource-efficient practices at all company sites. Efforts include the optimization of cleaning agents, the use of low-emission materials such as environmentally friendly carpet tiles, and the implementation of innovative solutions that reduce CO₂ emissions during daily business activities. A structured environmental management approach supports ongoing improvements and the implementation of concrete measures. This includes continuous monitoring of energy consumption, raising employee awareness, and aligning operations with recognized sustainability standards. Supplier evaluations also incorporate environmental criteria such as energy efficiency, recyclability, and adherence to global sustainability initiatives. All procurement staff receive regular training to ensure these standards are applied in practice.</t>
  </si>
  <si>
    <r>
      <rPr>
        <sz val="11"/>
        <rFont val="Verdana"/>
        <family val="2"/>
      </rPr>
      <t xml:space="preserve">For more information see our </t>
    </r>
    <r>
      <rPr>
        <u/>
        <sz val="11"/>
        <color theme="10"/>
        <rFont val="Verdana"/>
        <family val="2"/>
      </rPr>
      <t>website</t>
    </r>
  </si>
  <si>
    <t>Energy Management</t>
  </si>
  <si>
    <t xml:space="preserve">Energy management efforts focus primarily on the OeKB-owned buildings, especially the main office in Strauchgasse, where the greatest potential for impact exists. The switch to green electricity took place back in 2005, and various initiatives - such as the "Future Office" project - have since led to substantial energy savings. Office refurbishments, the use of LED lighting, and optimization of heating and cooling systems all contribute to reducing overall energy demand. A particular highlight is the use of waste heat from the company’s data center to heat the Strauchgasse building whenever outdoor temperatures are above 8 °C. Another high-temperature heat pump was added to the system, enabling the use of previously untapped waste heat for the building’s heating and hot water supply. This solution, combined with optimized cooling, reduces district heating demand by 40-50 %. 
</t>
  </si>
  <si>
    <t>Certificates</t>
  </si>
  <si>
    <t>The OeKB building received certification under the European Commission’s GreenBuilding Programme in recognition of its exemplary energy efficiency. The certification acknowledged the implementation of advanced structural and technical measures to achieve substantial reductions in energy consumption. While the programme has since concluded, OeKB remains committed to maintaining these high standards and continuously enhancing its energy performance.</t>
  </si>
  <si>
    <t>Environmental Key Figures</t>
  </si>
  <si>
    <t xml:space="preserve">Responsible Investments
</t>
  </si>
  <si>
    <t>We invest our own funds responsibly and follow our Responsible Investment Policy in the process.  We pay attention to the three economic objectives of security, liquidity and return on investment and manage the impacts of monetary investments on others by taking into account the non-economic objectives of ethics and sustainability: the OeKB bank group is able to prevent ethical contradictions and avoid risks by employing exclusion criteria. See details in the paragraph on our Responsible Investment Policy below.</t>
  </si>
  <si>
    <t>Green bonds in our investment portfolio</t>
  </si>
  <si>
    <t xml:space="preserve">We promote the green transformation through a regulated minimum proportion of green bonds in the proprietary portfolio: the share of ESG in the portfolio must be greater than 35%, for new investments the share of ESG must be at least 50%. </t>
  </si>
  <si>
    <r>
      <rPr>
        <sz val="11"/>
        <rFont val="Verdana"/>
        <family val="2"/>
      </rPr>
      <t xml:space="preserve">See sustainability related objectives of OeKB's executive management team in our </t>
    </r>
    <r>
      <rPr>
        <u/>
        <sz val="11"/>
        <color theme="10"/>
        <rFont val="Verdana"/>
        <family val="2"/>
      </rPr>
      <t>sustainability report 2025</t>
    </r>
    <r>
      <rPr>
        <sz val="11"/>
        <rFont val="Verdana"/>
        <family val="2"/>
      </rPr>
      <t xml:space="preserve"> page 22 f</t>
    </r>
  </si>
  <si>
    <t xml:space="preserve">Responsible Investment Policy
</t>
  </si>
  <si>
    <t>The Responsible Investment Policy is an integral part of OeKB Group’s Investment Policy and is updated on a regular basis. It defines the investment strategy and management principles for the OeKB’s own investments. It is approved by the OeKB Executive Board and is available to all employees on the intranet. When making new investments, the OeKB Group takes both exclusion criteria and positive criteria into account. This is to prevent ethical conflicts between the OeKB Group's corporate goals and the consequences of an investment, as well as to avoid additional risks.
Exclusion criteria:
The following economic activities and industries are excluded due to their increased ESG risk potential: 
- arms and defense industry, 
- fossil fuels, 
- illegal betting and gambling, 
- nuclear energy, 
- sanctions: countries and companies affected by EU and US sanctions.
The exclusion list is reviewed on a regular basis by the Group ESG Office and is published internally. 
Positive criteria:
In addition to the exclusion criteria, positive criteria have also been integrated in the investment process. Through investments in sustainable bonds (Green Bonds, Social Bonds and Sustainability Bonds) specific sectors and projects can be targeted. These include projects and financing in the areas of renewable energy and energy efficiency, environment friendly mobility, green buildings as well as climate change adaptation. Moreover, OeKB specifically invests in bonds issued by multilateral development banks to support their economic development agenda.</t>
  </si>
  <si>
    <t>Environmental Impacts</t>
  </si>
  <si>
    <t xml:space="preserve">Resilience Analysis - Climate Scenario Analysis </t>
  </si>
  <si>
    <t>The OeKB Group further expanded and formalised the integration of climate risks into its risk framework in 2025. The functional chain analysis, which has been conducted annually up to now, was integrated into the financial section of the double materiality analysis in 2025 and measures the impact of ESG factors on the types of risk identified in the bank from a short-term (up to 3 years), medium-term (3–10 years) and long-term (10+ years) perspective in both a base as well as a stress scenario. In line with expectations from the supervisory authorities, the focus here is on identifying climate-related risk drivers that are relevant and material to the OeKB Group, as well as quantifying their financial impact as accurately as possible. 
Climate stress tests were also carried out in 2025 in order to assess the impact on the OeKB Group’s portfolio. Scenarios were used for this based on the methodology of the NGFS (Network for Greening the Financial System) to assess both short-term (acute) physical climate risks (flood and heat risks) and long-term transitional scenarios on the Bank’s portfolio. The quantification method is based on a modified impairment concept. The results of the climate stress tests do not indicate any material vulnerabilities. The increase in expected credit losses for the OeKB Group including the Export Financing Scheme (EFS) – which are extremely low due to the very high credit quality – is well below 10% in all scenarios. 
The results of our risk analysis, climate stress tests and scenario analyses show that the OeKB Group will not experience any material negative impact overall in the short to medium term.
There is a material risk seen in the long term from the fact that external conditions and market requirements could have a negative impact on the refinancing for the EFS. This could have a negative impact on the financial position and economic viability of the EFS, and consequently also affect the OeKB Group’s financial position. OeKB has already implemented a number of measures aimed at avoiding these effects. The OeKB Group will therefore also be focusing in 2026 on the transition planning within the Group in particular, specifically with a view to mitigating business (model) risks. As key business divisions of the OeKB Group are operated on behalf of and in some cases also for the account of the Republic of Austria, this will take place in close consultation with the ministries responsible for the framework conditions, in particular the Federal Ministry of Finance.</t>
  </si>
  <si>
    <r>
      <rPr>
        <sz val="11"/>
        <color theme="1"/>
        <rFont val="Verdana"/>
        <family val="2"/>
      </rPr>
      <t xml:space="preserve">For more infrmation see our </t>
    </r>
    <r>
      <rPr>
        <u/>
        <sz val="11"/>
        <color theme="10"/>
        <rFont val="Verdana"/>
        <family val="2"/>
      </rPr>
      <t>Sustainability Report 2025 page 83</t>
    </r>
  </si>
  <si>
    <t>Sustainable Products</t>
  </si>
  <si>
    <t>Sustainable Loans</t>
  </si>
  <si>
    <r>
      <rPr>
        <b/>
        <sz val="12"/>
        <color rgb="FF004F9E"/>
        <rFont val="Verdana"/>
        <family val="2"/>
      </rPr>
      <t>Exportinvest Green</t>
    </r>
    <r>
      <rPr>
        <b/>
        <sz val="11"/>
        <color theme="1"/>
        <rFont val="Verdana"/>
        <family val="2"/>
      </rPr>
      <t xml:space="preserve">
</t>
    </r>
    <r>
      <rPr>
        <sz val="11"/>
        <color theme="1"/>
        <rFont val="Verdana"/>
        <family val="2"/>
      </rPr>
      <t xml:space="preserve">Austrian exporting companies that consciously make investments that reduce their environmental impact and make a sustainable contribution towards improving the environment benefit from Export Invest Green. Companies with an export ratio of at least 20% and an investment volume of at least €2 million receive easier access to the attractive OeKB financing terms for green investments within Austria. </t>
    </r>
    <r>
      <rPr>
        <sz val="11"/>
        <rFont val="Verdana"/>
        <family val="2"/>
      </rPr>
      <t>As of 31 December 2025, 123 Exportinvest Green contracts have been concluded, with a total investment volume of €1,563.74 million.</t>
    </r>
    <r>
      <rPr>
        <b/>
        <sz val="11"/>
        <color theme="1"/>
        <rFont val="Verdana"/>
        <family val="2"/>
      </rPr>
      <t xml:space="preserve">
</t>
    </r>
    <r>
      <rPr>
        <b/>
        <sz val="12"/>
        <color rgb="FF004F9E"/>
        <rFont val="Verdana"/>
        <family val="2"/>
      </rPr>
      <t xml:space="preserve">Exportinvest Green Energy
</t>
    </r>
    <r>
      <rPr>
        <sz val="11"/>
        <color theme="1"/>
        <rFont val="Verdana"/>
        <family val="2"/>
      </rPr>
      <t>Favourable financing conditions are available to companies that have investment projects aimed at switching from fossil fuels to sustainable energy sources.</t>
    </r>
    <r>
      <rPr>
        <b/>
        <sz val="11"/>
        <color theme="5"/>
        <rFont val="Verdana"/>
        <family val="2"/>
      </rPr>
      <t xml:space="preserve"> </t>
    </r>
    <r>
      <rPr>
        <sz val="11"/>
        <rFont val="Verdana"/>
        <family val="2"/>
      </rPr>
      <t>As of 31 December 2025, 30 contracts have been approved under Exportinvest Green Energy, representing an investment volume of €437.91 million</t>
    </r>
    <r>
      <rPr>
        <sz val="11"/>
        <color theme="1"/>
        <rFont val="Verdana"/>
        <family val="2"/>
      </rPr>
      <t>.</t>
    </r>
    <r>
      <rPr>
        <b/>
        <sz val="11"/>
        <color rgb="FF004F9E"/>
        <rFont val="Verdana"/>
        <family val="2"/>
      </rPr>
      <t xml:space="preserve">
</t>
    </r>
    <r>
      <rPr>
        <b/>
        <sz val="12"/>
        <color rgb="FF004F9E"/>
        <rFont val="Verdana"/>
        <family val="2"/>
      </rPr>
      <t>Beteiligung Green</t>
    </r>
    <r>
      <rPr>
        <sz val="11"/>
        <color theme="1"/>
        <rFont val="Verdana"/>
        <family val="2"/>
      </rPr>
      <t xml:space="preserve"> (Green Equity Participation) enables favourable terms for green financing for subsidiaries of Austrian exporters abroad. </t>
    </r>
    <r>
      <rPr>
        <sz val="11"/>
        <rFont val="Verdana"/>
        <family val="2"/>
      </rPr>
      <t>Under this programme, 50 contracts have been concluded, with a total investment volume of €704.71 million, as of 31 December 2025.</t>
    </r>
  </si>
  <si>
    <r>
      <t>For more information see  our</t>
    </r>
    <r>
      <rPr>
        <sz val="11"/>
        <color rgb="FF004F9E"/>
        <rFont val="Verdana"/>
        <family val="2"/>
      </rPr>
      <t xml:space="preserve"> </t>
    </r>
    <r>
      <rPr>
        <u/>
        <sz val="11"/>
        <color rgb="FF004F9E"/>
        <rFont val="Verdana"/>
        <family val="2"/>
      </rPr>
      <t>website</t>
    </r>
  </si>
  <si>
    <t>Sustainable Bonds</t>
  </si>
  <si>
    <t xml:space="preserve">Our Sustainability Bond Team, a cross-departmental and cross-bank team of experts, continuously evaluates those projects that are suitable for sustainability bonds. The Sustainable Financing Framework with mandatory guidelines for issuing sustainable bonds and clear rules for the use of the proceeds generated forms the basis for issuing green bonds, social bonds or sustainability bonds. These are bonds whose proceeds are used exclusively for (re)financing environmental and social projects or a combination of both. At present it defines criteria in nine green and three social categories for suitable projects and focuses on the following topics: renewable energies, energy efficiency, preventing and avoiding environmental pollution, environmentally sustainable resource management, sustainable water management, clean transport, climate change adaptation measures, promoting job creation, access to basic social services such as healthcare and education and basic infrastructures in developing countries. It was audited and certified externally by Sustainalytics, one of the leading impartial ESG (environmental, social, governance) and corporate governance research companies. The framework complies with the market standard and the International Capital Market Association (ICMA) Sustainable Bond Standards. All bonds carry the unconditional and explicit guarantee from the Republic of Austria. Sustainalytics certified the Impact Report 2024 and therefore the correct use of funds for all sustainability bonds. </t>
  </si>
  <si>
    <r>
      <t xml:space="preserve">For more information see our </t>
    </r>
    <r>
      <rPr>
        <sz val="11"/>
        <color rgb="FF004F9E"/>
        <rFont val="Verdana"/>
        <family val="2"/>
      </rPr>
      <t xml:space="preserve">website </t>
    </r>
  </si>
  <si>
    <r>
      <rPr>
        <sz val="11"/>
        <rFont val="Verdana"/>
        <family val="2"/>
      </rPr>
      <t xml:space="preserve">and our </t>
    </r>
    <r>
      <rPr>
        <u/>
        <sz val="11"/>
        <color theme="10"/>
        <rFont val="Verdana"/>
        <family val="2"/>
      </rPr>
      <t>sustainability report 2025</t>
    </r>
    <r>
      <rPr>
        <sz val="11"/>
        <rFont val="Verdana"/>
        <family val="2"/>
      </rPr>
      <t xml:space="preserve"> page 38 f</t>
    </r>
  </si>
  <si>
    <t>ESG Due Diligence</t>
  </si>
  <si>
    <r>
      <t xml:space="preserve">As the Austrian Export Credit Agency (ECA), OeKB is subject to the OECD Common Approaches in its risk assessment for potential environmental and social impacts. These govern the procedure for the Environmental and Social Impact Assessment (ESIA) of projects in a standardised form and thereby create a level playing field within the ECAs represented within the OECD. The Common Approaches are currently being revised, with the focus being placed on the areas of climate change, biodiversity and human rights. Projects that do not fall under the Common Approaches are reviewed in accordance with the watchful eye principle developed with the Federal Ministry of Finance.
</t>
    </r>
    <r>
      <rPr>
        <b/>
        <sz val="12"/>
        <color rgb="FF004F9E"/>
        <rFont val="Verdana"/>
        <family val="2"/>
      </rPr>
      <t>Projects under review</t>
    </r>
    <r>
      <rPr>
        <sz val="11"/>
        <color theme="1"/>
        <rFont val="Verdana"/>
        <family val="2"/>
      </rPr>
      <t xml:space="preserve">
Applications are categorised as A, B, C and E depending on the severity of the potential impacts. Projects that could have a significant negative, irreversible impact on the environment and society are assigned to category A. We present projects in category A that have a prospect of a federal guarantee on our website at least 30 days before the potential assumption of liability, thereby giving stakeholders the opportunity to provide further input and present further queries. Basic exclusion criteria are defined by the Federal Ministry of Finance and are set out in the sustainability strategy of the export support procedure. Deliveries of weapons, military equipment and nuclear technology are not eligible for cover under any circumstances as part of export support.</t>
    </r>
  </si>
  <si>
    <r>
      <t>For more details see our</t>
    </r>
    <r>
      <rPr>
        <sz val="11"/>
        <color rgb="FF004F9E"/>
        <rFont val="Verdana"/>
        <family val="2"/>
      </rPr>
      <t xml:space="preserve"> </t>
    </r>
    <r>
      <rPr>
        <u/>
        <sz val="11"/>
        <color rgb="FF004F9E"/>
        <rFont val="Verdana"/>
        <family val="2"/>
      </rPr>
      <t>website</t>
    </r>
    <r>
      <rPr>
        <sz val="11"/>
        <color rgb="FF004F9E"/>
        <rFont val="Verdana"/>
        <family val="2"/>
      </rPr>
      <t xml:space="preserve"> </t>
    </r>
    <r>
      <rPr>
        <sz val="11"/>
        <rFont val="Verdana"/>
        <family val="2"/>
      </rPr>
      <t>and</t>
    </r>
  </si>
  <si>
    <t>OeKB</t>
  </si>
  <si>
    <r>
      <t>the process description Environmental and Social Assessment under the</t>
    </r>
    <r>
      <rPr>
        <sz val="11"/>
        <color rgb="FF004F9E"/>
        <rFont val="Verdana"/>
        <family val="2"/>
      </rPr>
      <t xml:space="preserve"> </t>
    </r>
    <r>
      <rPr>
        <u/>
        <sz val="11"/>
        <color rgb="FF004F9E"/>
        <rFont val="Verdana"/>
        <family val="2"/>
      </rPr>
      <t>Austrian Export Promotion System</t>
    </r>
  </si>
  <si>
    <t>OeEB</t>
  </si>
  <si>
    <t>In addition to adherence to local and national environmental and social regulations of the respective country, OeEB strives for the adoption of international environmental, social, and human rights standards when financing projects. If necessary, OeEB creates a catalogue of measures in the form of an action plan, which then becomes a binding condition as part of the loan agreement. Adherence to environmental and social standards is verified at regular intervals over the course of the project.
With their investments, OeEB aims to improve living conditions in developing countries. The environmental and social standards agreed upon by EDFI, the Association of European Development Finance Institutions, serve as fundamental benchmark. 
OeEB uses the International Finance Corporation's (IFC) Performance Standards on Environmental and Social Sustainability (IFC Performance Standards) and the World Bank Group Environmental, Health and Safety Guidelines (EHS Guidelines) aswell as the UN Guiding Principles on Business and Human Rights (UNGPs) as our primary environmental and social standards.</t>
  </si>
  <si>
    <r>
      <rPr>
        <sz val="11"/>
        <rFont val="Verdana"/>
        <family val="2"/>
      </rPr>
      <t xml:space="preserve">For more details see </t>
    </r>
    <r>
      <rPr>
        <u/>
        <sz val="11"/>
        <color rgb="FF004F9E"/>
        <rFont val="Verdana"/>
        <family val="2"/>
      </rPr>
      <t>OeEB's website</t>
    </r>
  </si>
  <si>
    <t>EDFI Standards</t>
  </si>
  <si>
    <t>Performance Standards on Environmental and Social Sustainability | International Finance Corporation (IFC)</t>
  </si>
  <si>
    <t>EHS Guidelines</t>
  </si>
  <si>
    <t>UN Guiding Principles on Human Rights</t>
  </si>
  <si>
    <t>As a funding organisation for Austrian tourism, OeHT takes environmental, social and governance (ESG) aspects into account in its financing and funding decisions. The aim is to support sustainable projects that create economic as well as ecological and social added value.
In the course of the project review, OeHT focusses on factual and personal compliance with the requirements of the federal government's guidelines. These stipulate, among other things, that the additional soil sealing must not exceed 25% and a valid energy certificate must be submitted. For the green tourism credit or sustainability bonus other ecological components are also taken into account. These can include measures to increase energy efficiency, reduce emissions and conserve resources.</t>
  </si>
  <si>
    <r>
      <rPr>
        <sz val="11"/>
        <rFont val="Verdana"/>
        <family val="2"/>
      </rPr>
      <t>For more details see</t>
    </r>
    <r>
      <rPr>
        <sz val="11"/>
        <color rgb="FF004F9E"/>
        <rFont val="Verdana"/>
        <family val="2"/>
      </rPr>
      <t xml:space="preserve"> </t>
    </r>
    <r>
      <rPr>
        <u/>
        <sz val="11"/>
        <color rgb="FF004F9E"/>
        <rFont val="Verdana"/>
        <family val="2"/>
      </rPr>
      <t>Tourism Investment Directive</t>
    </r>
    <r>
      <rPr>
        <sz val="11"/>
        <color theme="10"/>
        <rFont val="Verdana"/>
        <family val="2"/>
      </rPr>
      <t xml:space="preserve"> </t>
    </r>
    <r>
      <rPr>
        <sz val="11"/>
        <rFont val="Verdana"/>
        <family val="2"/>
      </rPr>
      <t>(German only)</t>
    </r>
  </si>
  <si>
    <t>Social (S)</t>
  </si>
  <si>
    <t>Social Targets</t>
  </si>
  <si>
    <t>Social Targets OeKB Group</t>
  </si>
  <si>
    <t>The progress and the degree of achievement are reviewed every six months as part of internal and external audits in order to ensure that the objectives are met. The progress report is published annually in the sustainability report.</t>
  </si>
  <si>
    <r>
      <rPr>
        <sz val="11"/>
        <rFont val="Verdana"/>
        <family val="2"/>
      </rPr>
      <t>For details on our targets (i.e.target level, methodology, underlying policies, target period and measures see our</t>
    </r>
    <r>
      <rPr>
        <u/>
        <sz val="11"/>
        <color theme="10"/>
        <rFont val="Verdana"/>
        <family val="2"/>
      </rPr>
      <t xml:space="preserve"> sustainability report 2025
</t>
    </r>
    <r>
      <rPr>
        <sz val="11"/>
        <rFont val="Verdana"/>
        <family val="2"/>
      </rPr>
      <t>pages 116 ff.</t>
    </r>
  </si>
  <si>
    <t>Own workforce</t>
  </si>
  <si>
    <t xml:space="preserve"> - The adjusted gender pay gap is &lt;5%. (own operations);</t>
  </si>
  <si>
    <t xml:space="preserve"> - 40% of executive roles are occupied by women. (own operations);</t>
  </si>
  <si>
    <t xml:space="preserve"> - Increase in the proportion of people with disabilities in the workforce at the OeKB bank group to 2%. By 2030: increase to 3%. 
(own operations);</t>
  </si>
  <si>
    <t>2025-2030 / 2030</t>
  </si>
  <si>
    <t xml:space="preserve"> - We raise awareness: 100% of executives undergo mandatory training on DEI once per year. A DEI event / DEI training is organised once per year for all employees. (own operations)</t>
  </si>
  <si>
    <t>2025-2026</t>
  </si>
  <si>
    <t>Workers in the value chain</t>
  </si>
  <si>
    <t xml:space="preserve"> - Analyse DEI risks in our value chain and integrate the topic into existing processes or introduce it where not yet established (upstream, downstream);</t>
  </si>
  <si>
    <t xml:space="preserve"> - Identifie and evaluate potential adverse impacts on human rights within our value chain, using a risk-based approach (upstream, downstream);</t>
  </si>
  <si>
    <t xml:space="preserve"> - Adopt a Supplier Code of Conduct and put in place a implementation processes (upstream)</t>
  </si>
  <si>
    <t xml:space="preserve">Employee satisfaction </t>
  </si>
  <si>
    <t>In 2025, a 270° feedback was conducted, including two questions related to the company itself and one addressing the OeKB KI Group as an employer. The survey focused on employee job satisfaction and their willingness to recommend the organization.</t>
  </si>
  <si>
    <t>Available to all employees on our intranet</t>
  </si>
  <si>
    <t>Satisifaction with OeKB Bank Group in %</t>
  </si>
  <si>
    <t xml:space="preserve">     Fully agree</t>
  </si>
  <si>
    <t>"Overall, I enjoy working for this company"</t>
  </si>
  <si>
    <t xml:space="preserve">     Partially agree</t>
  </si>
  <si>
    <t xml:space="preserve">     Disagree</t>
  </si>
  <si>
    <t>Grievance</t>
  </si>
  <si>
    <t xml:space="preserve">Grievance reporting (customers) </t>
  </si>
  <si>
    <r>
      <rPr>
        <sz val="11"/>
        <rFont val="Verdana"/>
        <family val="2"/>
      </rPr>
      <t xml:space="preserve">OeKB handles all the affairs of its customers conscientiously and with the highest diligence. However, if a customer is not completely satisfied with our services, we provide possibilities for feedback and complaint on our </t>
    </r>
    <r>
      <rPr>
        <u/>
        <sz val="11"/>
        <color theme="10"/>
        <rFont val="Verdana"/>
        <family val="2"/>
      </rPr>
      <t>website.</t>
    </r>
  </si>
  <si>
    <r>
      <rPr>
        <sz val="11"/>
        <rFont val="Verdana"/>
        <family val="2"/>
      </rPr>
      <t xml:space="preserve">For further information on our complaints mechanism and whistleblowing systems see our </t>
    </r>
    <r>
      <rPr>
        <u/>
        <sz val="11"/>
        <color theme="10"/>
        <rFont val="Verdana"/>
        <family val="2"/>
      </rPr>
      <t>sustainability report 2025</t>
    </r>
    <r>
      <rPr>
        <sz val="11"/>
        <rFont val="Verdana"/>
        <family val="2"/>
      </rPr>
      <t xml:space="preserve"> page 136 ff </t>
    </r>
  </si>
  <si>
    <t xml:space="preserve">In 2025, no relevant complaints about OeKB AG, OeEB and OeKB CSD were reported via the Oesterreichische Nationalbank (OeNB) reporting platform. </t>
  </si>
  <si>
    <r>
      <rPr>
        <sz val="11"/>
        <color rgb="FF000000"/>
        <rFont val="Verdana"/>
      </rPr>
      <t>as well as our website on</t>
    </r>
    <r>
      <rPr>
        <u/>
        <sz val="11"/>
        <color rgb="FF0563C1"/>
        <rFont val="Verdana"/>
      </rPr>
      <t xml:space="preserve"> complaints </t>
    </r>
  </si>
  <si>
    <t xml:space="preserve">Grievance reporting (employees) </t>
  </si>
  <si>
    <t>Both anonymous and non-anonymous complaints and whistleblowing systems have been established for employees through works agreements. It is important for us as an employer to provide a space for our employees for their concerns and complaints. We have also implemented various feedback mechanisms which give employees the opportunity to provide anonymous and non-anonymous feedback regarding development, employment matters, training and similar issues depending on the respective system. The People &amp; Culture department and the Staff Council are also available as contacts for personal discussions on employment matter</t>
  </si>
  <si>
    <t>Enquiries were made to the usual extent, e.g. to the Staff Council. None of the en_x0002_quiries triggered a special audit process by Internal Audit. Any audit of this type would be triggered following a proposal from the members of the Executive Board. There are no material proceedings (including legal complaints) pending against the OeKB bank group.</t>
  </si>
  <si>
    <t xml:space="preserve">Non-discrimination </t>
  </si>
  <si>
    <t>OeKB bank group has implemented clear internal policies that ensure fair and transparent working conditions. These include binding requirements for compliance with employment rights, the prevention of discrimination and the promotion of a healthy working environment. The diversity policy sets out the fact that we ensure that we are respectful in our approach to differences in diversity factors such as gender, culture, religion, sexual orientation, nationality, education, as well as age, different lifestyles and physical or mental disabilities. This is also representative of the OeKB Group’s approach of not tolerating discrimination of any kind. We follow the principles enshrined in our human rights policy in this context. We also have a policy of zero-tolerance regarding violence in the workplace, including verbal and/or physical abuse.</t>
  </si>
  <si>
    <r>
      <rPr>
        <sz val="11"/>
        <rFont val="Verdana"/>
        <family val="2"/>
      </rPr>
      <t>For further Information please check our</t>
    </r>
    <r>
      <rPr>
        <sz val="11"/>
        <color theme="10"/>
        <rFont val="Verdana"/>
        <family val="2"/>
      </rPr>
      <t xml:space="preserve"> </t>
    </r>
    <r>
      <rPr>
        <sz val="11"/>
        <color rgb="FF004F9E"/>
        <rFont val="Verdana"/>
        <family val="2"/>
      </rPr>
      <t>Diversity Policy</t>
    </r>
    <r>
      <rPr>
        <sz val="11"/>
        <color theme="10"/>
        <rFont val="Verdana"/>
        <family val="2"/>
      </rPr>
      <t xml:space="preserve"> </t>
    </r>
    <r>
      <rPr>
        <sz val="11"/>
        <rFont val="Verdana"/>
        <family val="2"/>
      </rPr>
      <t xml:space="preserve">as well as </t>
    </r>
  </si>
  <si>
    <t>our website</t>
  </si>
  <si>
    <t>Human Rights Policy</t>
  </si>
  <si>
    <t>OeKB bank group committed to respecting internationally recognized human rights. This commitment is embedded in our Human Rights Policy and our Supplier Code of Conduct, both of which are aligned with the core labour standards of the International Labour Organization (ILO) and the United Nations Guiding Principles on Business Human Rights (UNGPs). We recognize our responsibility not only within our own operations but also along our value and financing chains. Through our policies, we promote fair working conditions, freedom of association, protection against discrimination and the prohibitition of forced and child labour and we expect the same from our business partners and suppliers.</t>
  </si>
  <si>
    <r>
      <rPr>
        <sz val="11"/>
        <rFont val="Verdana"/>
        <family val="2"/>
      </rPr>
      <t>Our projects fulfil national and international environmental and social standards, including the IFC Performance Standards, EHS Guidelines of the World Bank Group and ILO Conventions, as well as international human rights standards. Details regarding our environmental and social standards can be found on the</t>
    </r>
    <r>
      <rPr>
        <sz val="11"/>
        <color theme="10"/>
        <rFont val="Verdana"/>
        <family val="2"/>
      </rPr>
      <t xml:space="preserve"> </t>
    </r>
    <r>
      <rPr>
        <u/>
        <sz val="11"/>
        <color rgb="FF004F9E"/>
        <rFont val="Verdana"/>
        <family val="2"/>
      </rPr>
      <t xml:space="preserve">OeKB </t>
    </r>
  </si>
  <si>
    <r>
      <rPr>
        <sz val="11"/>
        <rFont val="Verdana"/>
        <family val="2"/>
      </rPr>
      <t>and</t>
    </r>
    <r>
      <rPr>
        <sz val="11"/>
        <color rgb="FF004F9E"/>
        <rFont val="Verdana"/>
        <family val="2"/>
      </rPr>
      <t xml:space="preserve"> </t>
    </r>
    <r>
      <rPr>
        <u/>
        <sz val="11"/>
        <color rgb="FF004F9E"/>
        <rFont val="Verdana"/>
        <family val="2"/>
      </rPr>
      <t>OeEB websites</t>
    </r>
    <r>
      <rPr>
        <u/>
        <sz val="11"/>
        <color theme="10"/>
        <rFont val="Verdana"/>
        <family val="2"/>
      </rPr>
      <t xml:space="preserve">. </t>
    </r>
  </si>
  <si>
    <t>Supplier Code of Conduct</t>
  </si>
  <si>
    <t>Employees in figures</t>
  </si>
  <si>
    <r>
      <t xml:space="preserve">Total Number of employees  </t>
    </r>
    <r>
      <rPr>
        <sz val="11"/>
        <rFont val="Verdana"/>
        <family val="2"/>
      </rPr>
      <t>(headcount/full-time-equivalent)</t>
    </r>
  </si>
  <si>
    <t>Employees by gender</t>
  </si>
  <si>
    <t>female</t>
  </si>
  <si>
    <t>male</t>
  </si>
  <si>
    <t>Employees by contract type and gender</t>
  </si>
  <si>
    <t>employees with permament employment contracts</t>
  </si>
  <si>
    <t>employees with temporary employment contracts</t>
  </si>
  <si>
    <t>Number of full-time employees (headcount/full-time-equivalents)</t>
  </si>
  <si>
    <t>Number of part-time employees (headcount/full-time-equivalent)</t>
  </si>
  <si>
    <t>Total leaves, including for retirement</t>
  </si>
  <si>
    <t>Employee turnover rate, including for retirement</t>
  </si>
  <si>
    <t>Supreme governing body</t>
  </si>
  <si>
    <t>Number of executive members</t>
  </si>
  <si>
    <t xml:space="preserve">Number of non-executive members </t>
  </si>
  <si>
    <t>Executive Board</t>
  </si>
  <si>
    <t>Proportion of women in %</t>
  </si>
  <si>
    <t>Supervisory Board</t>
  </si>
  <si>
    <r>
      <rPr>
        <b/>
        <i/>
        <sz val="11"/>
        <rFont val="Verdana"/>
        <family val="2"/>
      </rPr>
      <t>Executive Board,</t>
    </r>
    <r>
      <rPr>
        <b/>
        <i/>
        <sz val="11"/>
        <color rgb="FF000000"/>
        <rFont val="Verdana"/>
        <family val="2"/>
      </rPr>
      <t xml:space="preserve"> Supervirsory Board (including members of the Board)</t>
    </r>
  </si>
  <si>
    <t>Reported incidents</t>
  </si>
  <si>
    <t xml:space="preserve">Safety precautions for employees </t>
  </si>
  <si>
    <t xml:space="preserve">Healthy and motivated employees are crucial to the OeKB bank group’s future success. 
This issue is systematised with responsibilities clearly assigned in our health and 
safety management policy. Activities in the areas of corporate environmental protection and social responsibility are also being expanded systematically to include issues involving the health and safety of our employees. </t>
  </si>
  <si>
    <t xml:space="preserve">Number of work-related injuries </t>
  </si>
  <si>
    <t>In 2025, five accidents occurred (three commuting and two occupational), resulting in fractures, sprains and/or strains, with no work‑related fatalities and no reportable occupational diseases.</t>
  </si>
  <si>
    <t>Stress management procedure for employees</t>
  </si>
  <si>
    <t xml:space="preserve">The assessment of psychological strains in the workplace in 2023 resulted in numerous improvement measures which were implemented directly in the departments. A key measure resulting from the assessment involved workshops on the topics of resilience and stress accompanied by occupational psychologists, which were started in autumn 2024 and continued in 2025. Employees have a free employee assistance programme available to them. The company Mavie offers coaching, counselling and information on professional and private matters that are provided anonymously and in strict confidence. In addition, 15-minute presentations are held daily where employees learn breathing practices and exercises as well as helpful strategies aimed at managing stress from sports scientists and nutritional and psychosocial counsellors. In addition, free heart rate variability measurements that include biofeedback were offered to help employees become aware of the internal balance between tension and relaxation and consciously promote their ability to relax. We have had a successful reintegration management programme in place for many years for employees returning to work following longer periods of illness. This means that our employees can gradually return to the workplace by working part-time with the same salary that they had before their illness. Our occupational doctor is involved in this process. </t>
  </si>
  <si>
    <t>Work-life balance</t>
  </si>
  <si>
    <t>Sources / links</t>
  </si>
  <si>
    <t>Family leave</t>
  </si>
  <si>
    <t>Entitlement to claim</t>
  </si>
  <si>
    <t>Total proportion of family leave claimed</t>
  </si>
  <si>
    <t>of whom women</t>
  </si>
  <si>
    <t>of whom men</t>
  </si>
  <si>
    <t xml:space="preserve">Diversity </t>
  </si>
  <si>
    <t>Total number of employees</t>
  </si>
  <si>
    <t>of whom age group under 30 years</t>
  </si>
  <si>
    <t>of whom age group 30-50 years</t>
  </si>
  <si>
    <t>of whom age group over 50 years</t>
  </si>
  <si>
    <t>Employees in executive roles (absolute figures)</t>
  </si>
  <si>
    <t>Proportion of women in executive roles</t>
  </si>
  <si>
    <t>Proportion of men in executive roles</t>
  </si>
  <si>
    <t>Gender pay gap</t>
  </si>
  <si>
    <t>Executives (equated to second and third level of management</t>
  </si>
  <si>
    <t>Other Employees</t>
  </si>
  <si>
    <t>Total for all employees</t>
  </si>
  <si>
    <t xml:space="preserve">Corporate Volunteering </t>
  </si>
  <si>
    <r>
      <t xml:space="preserve">The focused corporate volunteering programme that we have run since 2019 is an integral part of our role as a shaper and educator for the sustainable development of our society. Alongside this social engagement, the OeKB bank group also places a strong focus on promoting employee loyalty through shared values and by helping to improve and enhance the social and other skills of its employees. Through the corporate volunteering programme, we offer our employees the opportunity to gain new perspectives and make a valuable contribution to our society during their working hours. 
We held the following corporate volunteering events in 2025:
</t>
    </r>
    <r>
      <rPr>
        <b/>
        <sz val="11"/>
        <color theme="1"/>
        <rFont val="Verdana"/>
        <family val="2"/>
      </rPr>
      <t xml:space="preserve">Export Services &amp; Capital Markets – Workshop with HAK 10
</t>
    </r>
    <r>
      <rPr>
        <sz val="11"/>
        <color theme="1"/>
        <rFont val="Verdana"/>
        <family val="2"/>
      </rPr>
      <t>On September 10, 2025, as part of our corporate volunteering program, we held a workshop with 12th-grade students from HAK 10 (graduating class). Our colleagues provided practical insights into the export services and capital markets sectors and presented key responsibilities, working methods, and potential career paths. This direct exchange helped the students with their career planning.</t>
    </r>
    <r>
      <rPr>
        <b/>
        <sz val="11"/>
        <color theme="1"/>
        <rFont val="Verdana"/>
        <family val="2"/>
      </rPr>
      <t xml:space="preserve">
Job Application and Career Coaching – Workshop with Teach for Austria
</t>
    </r>
    <r>
      <rPr>
        <sz val="11"/>
        <color theme="1"/>
        <rFont val="Verdana"/>
        <family val="2"/>
      </rPr>
      <t>On November 6, 2025, employees of the OeKB Group participated in a corporate volunteering workshop focused on career orientation and job application preparation. Topics covered included personal strengths and weaknesses, job searching, professional conduct in the workplace, and application materials, including a CV review and tips on application photos. The goal was to prepare the participants as thoroughly as possible for their entry into the workforce.</t>
    </r>
  </si>
  <si>
    <t>Employees with Disabilities</t>
  </si>
  <si>
    <t>The OeKB bank group is actively committed to equal treatment of different stakeholder groups within the workforce. This includes offering employees the opportunity to contact our representative for disabled people directly with any concerns or queries regarding the integration of people with disabilities so that they can receive customised support and advice. We gathered our first experiences with hiring an intern who uses a wheelchair in 2020 and 2021. In future, we will offer at least one holiday position to a person with a disability every summer. If employees become disabled during their career with us, it goes without saying that we as an employer will support these colleagues with their new needs. We are planning a barrier-free Internet and intranet, and a barrier free restroom on each floor of the Strauchgasse building as part of the Future Office renovations.We publish all job vacancy postings on the inclusive job platform of myAbility to directly make persons with disabilities aware of us as a potential employer. Information on childcare and sign language interpretation services has been added to our website under the Reitersaal event space section for interested renters.</t>
  </si>
  <si>
    <t>Staff Council</t>
  </si>
  <si>
    <t>The Staff Council at OeKB represents the interests of all employees, supports them with any employment law issues and enters into works agreements with OeKB. All seven members of the Staff Council are also delegated to the Supervisory Board. The Staff Council makes an important contribution towards the corporate culture and working atmosphere. A Staff Council at OeEB for the purposes of representing the interests of employees was first elected at the end of November 2017, and was re-elected in November 2022. It is made up of four members (of the Staff Council) and four substitute members. Two of its members are delegated to the Supervisory Board in accordance with the statutory requirements. The members of the Staff Council are also involved in the certification process as part of the ‘berufundfamilie’ audit. The whistleblowing works agreement and flexible working hours works agreement were entered into in 2023. OeKB CSD has had a Staff Council to represent employee interests since 2020. It is made up of three members (of the Staff Council) and three substitute members. Two members of the Staff Council are delegated to the Supervisory Board of OeKB CSD in accordance with the statutory requirements. The Staff Council at OeKB and OeKB CSD have entered into a cooperation agreement which means that employees of OeKB CSD can make use of the same services and take part in the events.</t>
  </si>
  <si>
    <t>Governance (G)</t>
  </si>
  <si>
    <t xml:space="preserve">ESG organisation and management </t>
  </si>
  <si>
    <t>ESG governance structure  - 
Implementation and monitoring of the ESG strategy</t>
  </si>
  <si>
    <r>
      <t xml:space="preserve">Impacts, risks and opportunities in the area of sustainability are monitored by the Group Communications &amp; ESG department, which reports to Mr Bernkopf, member of the </t>
    </r>
    <r>
      <rPr>
        <sz val="11"/>
        <rFont val="Verdana"/>
        <family val="2"/>
      </rPr>
      <t>Executive Board</t>
    </r>
    <r>
      <rPr>
        <sz val="11"/>
        <color theme="1"/>
        <rFont val="Verdana"/>
        <family val="2"/>
      </rPr>
      <t xml:space="preserve"> of OeKB. Until mid-2025, ESG was managed by the Group ESG Office, which was run as a staff unit. The head of the staff unit was appointed to head the Group Communications &amp; ESG department effective 1 July 2025. ESG is managed in this department. The strategy and actions are developed together with the subsidiaries and departments of OeKB, the implementation status is monitored and the internal flow of information is ensured. The management of impacts, risks and opportunities is therefore initiated in the Group Communications &amp; ESG department and implemented decentrally. The decentralised implementation takes place in four focus teams and in the subsidiaries (see chart). The head of the department and the relevant member of the Executive Board are responsible for centralised management and monitoring. The responsibilities for implementing the individual measures are defined in the line or project organisation.
</t>
    </r>
  </si>
  <si>
    <r>
      <rPr>
        <sz val="11"/>
        <rFont val="Verdana"/>
        <family val="2"/>
      </rPr>
      <t xml:space="preserve">For more information see </t>
    </r>
    <r>
      <rPr>
        <u/>
        <sz val="11"/>
        <color theme="10"/>
        <rFont val="Verdana"/>
        <family val="2"/>
      </rPr>
      <t xml:space="preserve"> sustainability report 2025</t>
    </r>
    <r>
      <rPr>
        <sz val="11"/>
        <rFont val="Verdana"/>
        <family val="2"/>
      </rPr>
      <t xml:space="preserve">  page 19 f </t>
    </r>
  </si>
  <si>
    <t>Group ESG Board</t>
  </si>
  <si>
    <r>
      <t xml:space="preserve">Achievement of the strategic objectives and the measures contributing towards these are reported to the </t>
    </r>
    <r>
      <rPr>
        <sz val="11"/>
        <rFont val="Verdana"/>
        <family val="2"/>
      </rPr>
      <t>Executive Board</t>
    </r>
    <r>
      <rPr>
        <sz val="11"/>
        <color theme="1"/>
        <rFont val="Verdana"/>
        <family val="2"/>
      </rPr>
      <t xml:space="preserve"> and executive management teams at the OeKB Group and the management team of OeKB AG on a regular basis in the Group ESG Board. The Group Communications &amp; ESG department monitors the status in achieving the objectives on a regular basis. The strategic objectives and the development of actions are among other things derived from the impacts, risks and opportunities that have been identified. The Group ESG Board takes decisions on strategy, priorities, governance and KPIs as well as policies. In the reporting year for instance, 26 measures defined to achieve the 2025-2030 strategy were concluded out of a total of 58. The Human Rights Policy and the Supplier Code of Conduct were adopted. Details on the measures in our strategy and progress with these can be found under the respective topic standards. Internal Audit regularly reviews the underlying processes and the status of implementation in its role as the third line of defence.</t>
    </r>
  </si>
  <si>
    <t xml:space="preserve">Integration of ESG in corporate strategy </t>
  </si>
  <si>
    <r>
      <t xml:space="preserve">The business strategy is determined by OeKB’s </t>
    </r>
    <r>
      <rPr>
        <sz val="11"/>
        <rFont val="Verdana"/>
        <family val="2"/>
      </rPr>
      <t>Executive Board</t>
    </r>
    <r>
      <rPr>
        <sz val="11"/>
        <color theme="1"/>
        <rFont val="Verdana"/>
        <family val="2"/>
      </rPr>
      <t xml:space="preserve"> in consultation with the specialised departments and the management teams from the subsidiaries. The implementation of strategic objectives is ensured throughout the entire OeKB Group within the scope of Group management and control. The business strategy for the 2026–2028 period was developed in 2025. It includes a description of the business model, an overview of material guidelines and individual strategies, including the ESG strategy, as well as the key quantitative and qualitative objectives. The Supervisory Board is made aware of the business strategy and it is also communicated to all employees. New strategic objectives were definded for the 2025–2030 period as part of our ongoing efforts to integrate sustainability firmly into our corporate strategy. Our corporate mission and the guidelines and policies of our clients, as well as our vision and mission,</t>
    </r>
    <r>
      <rPr>
        <b/>
        <sz val="11"/>
        <color theme="5"/>
        <rFont val="Verdana"/>
        <family val="2"/>
      </rPr>
      <t xml:space="preserve"> </t>
    </r>
    <r>
      <rPr>
        <sz val="11"/>
        <color theme="1"/>
        <rFont val="Verdana"/>
        <family val="2"/>
      </rPr>
      <t>were all taken into account when developing our objectives in order to ensure that our ESG strategy is in line with our long-term value creation objectives and global trends and challenges. The strategic objectives of our subsidiaries and the valuable feedback received from our stakeholders were also taken into account in order to ensure a comprehensive and effective sustainability strategy that actively responds to these challenges.</t>
    </r>
  </si>
  <si>
    <r>
      <rPr>
        <sz val="11"/>
        <rFont val="Verdana"/>
        <family val="2"/>
      </rPr>
      <t>For more information on our business strategy, our sustainability strategy and the sustainability strategy of the Federal Ministry of Finance see our</t>
    </r>
    <r>
      <rPr>
        <u/>
        <sz val="11"/>
        <color theme="10"/>
        <rFont val="Verdana"/>
        <family val="2"/>
      </rPr>
      <t xml:space="preserve"> sustainability report 2025</t>
    </r>
    <r>
      <rPr>
        <sz val="11"/>
        <color theme="10"/>
        <rFont val="Verdana"/>
        <family val="2"/>
      </rPr>
      <t xml:space="preserve"> </t>
    </r>
    <r>
      <rPr>
        <sz val="11"/>
        <rFont val="Verdana"/>
        <family val="2"/>
      </rPr>
      <t xml:space="preserve">page 33 ff. </t>
    </r>
  </si>
  <si>
    <r>
      <rPr>
        <sz val="11"/>
        <rFont val="Verdana"/>
        <family val="2"/>
      </rPr>
      <t>The targets with regard to our sustainabiity strategy can be found on our</t>
    </r>
    <r>
      <rPr>
        <u/>
        <sz val="11"/>
        <color theme="10"/>
        <rFont val="Verdana"/>
        <family val="2"/>
      </rPr>
      <t xml:space="preserve"> website</t>
    </r>
    <r>
      <rPr>
        <sz val="11"/>
        <rFont val="Verdana"/>
        <family val="2"/>
      </rPr>
      <t>, in our sustainability report and in this fact book.</t>
    </r>
  </si>
  <si>
    <t>ESG-Policy</t>
  </si>
  <si>
    <t xml:space="preserve">Corporate behaviour and social responsibility belong together inseparably. For us, sustainability is a fundamental concept that must be integrated into the corporate strategy and processes. The aim is to continuously balance economic success, social justice and ecological future viability.
</t>
  </si>
  <si>
    <r>
      <rPr>
        <sz val="11"/>
        <rFont val="Verdana"/>
        <family val="2"/>
      </rPr>
      <t xml:space="preserve">Our sustainability policy is on our </t>
    </r>
    <r>
      <rPr>
        <u/>
        <sz val="11"/>
        <color theme="10"/>
        <rFont val="Verdana"/>
        <family val="2"/>
      </rPr>
      <t>website</t>
    </r>
  </si>
  <si>
    <t>Stakeholder dialogue</t>
  </si>
  <si>
    <t>Our key stakeholder groups include employees, customers, banks and ministries, investors as well as our peers. We regularly collect information regarding the interests, expectations and perspectives of these groups through structured dialogues, bilateral discussions and topic-related exchange formats. The insights gained from this are incorporated systematically into further developments of our group strategy, our business models and our operational decision-making processes. In the section below, we outline the specific formats used by us to engage in dialogue with our key stakeholders. These formats have proven to be highly successful. We plan essentially to repeat and/or continue them in 2026.</t>
  </si>
  <si>
    <r>
      <rPr>
        <sz val="11"/>
        <rFont val="Verdana"/>
        <family val="2"/>
      </rPr>
      <t>Detailed information on the dialogue with our stakeholders can be found in our</t>
    </r>
    <r>
      <rPr>
        <u/>
        <sz val="11"/>
        <color theme="10"/>
        <rFont val="Verdana"/>
        <family val="2"/>
      </rPr>
      <t xml:space="preserve"> sustainability report 2025,</t>
    </r>
    <r>
      <rPr>
        <sz val="11"/>
        <rFont val="Verdana"/>
        <family val="2"/>
      </rPr>
      <t xml:space="preserve"> pages 48 ff, chapter "Interests and views of stakeholders"</t>
    </r>
  </si>
  <si>
    <t>Governance Targets</t>
  </si>
  <si>
    <t>Governance Targets OeKB Group</t>
  </si>
  <si>
    <t>Ongoing monitoring takes place to ensure that the objectives are met. The status is presented to the Group ESG Board every quarter. Achieving the objectives also represents a strategic KPI in the remuneration policy. Achievement of the objectives is also reviewed once per year as part of the external audit and every two years as part
of an internal audit. The progress report is published annually in the sustainability
report.</t>
  </si>
  <si>
    <r>
      <rPr>
        <sz val="11"/>
        <rFont val="Verdana"/>
        <family val="2"/>
      </rPr>
      <t>For details on our targets (i.e.target level, methodology, underlying policies, target period and measures see our</t>
    </r>
    <r>
      <rPr>
        <u/>
        <sz val="11"/>
        <color theme="10"/>
        <rFont val="Verdana"/>
        <family val="2"/>
      </rPr>
      <t xml:space="preserve"> sustainability report 2025</t>
    </r>
    <r>
      <rPr>
        <sz val="11"/>
        <rFont val="Verdana"/>
        <family val="2"/>
      </rPr>
      <t xml:space="preserve"> pages 147 ff.</t>
    </r>
  </si>
  <si>
    <t xml:space="preserve"> -As  a leading employer, we are ranked in the top 1 % of employers in Austria (own operations)</t>
  </si>
  <si>
    <t xml:space="preserve"> -Employee satisfaction level and recommendation rates exceed the financial services sector average (own operations)</t>
  </si>
  <si>
    <t xml:space="preserve"> -An ESG competency matrix is in place and all employees have received role-specific training (own operations)</t>
  </si>
  <si>
    <t xml:space="preserve"> -Over 50 % of OeKB´s donations support DEI projects, backed by dedicated partnerships</t>
  </si>
  <si>
    <t xml:space="preserve"> -A human rights policy, action plan, and grievance process are in place across the value chain (upstream, own operations, downstream)</t>
  </si>
  <si>
    <t xml:space="preserve"> -We engage in networks and alliances promoting sustainable finance and responsible conduct (downstream)</t>
  </si>
  <si>
    <t>Facts and Figures</t>
  </si>
  <si>
    <t>Ownership structure</t>
  </si>
  <si>
    <r>
      <rPr>
        <sz val="11"/>
        <rFont val="Verdana"/>
        <family val="2"/>
      </rPr>
      <t xml:space="preserve">see our </t>
    </r>
    <r>
      <rPr>
        <u/>
        <sz val="11"/>
        <color rgb="FF004F9E"/>
        <rFont val="Verdana"/>
        <family val="2"/>
      </rPr>
      <t>website</t>
    </r>
  </si>
  <si>
    <r>
      <t xml:space="preserve">Composition and roles of </t>
    </r>
    <r>
      <rPr>
        <sz val="11"/>
        <rFont val="Verdana"/>
        <family val="2"/>
      </rPr>
      <t>Executive Board</t>
    </r>
    <r>
      <rPr>
        <sz val="11"/>
        <color theme="1"/>
        <rFont val="Verdana"/>
        <family val="2"/>
      </rPr>
      <t xml:space="preserve"> and Supervisory Board (name, term of office, tenure)</t>
    </r>
  </si>
  <si>
    <r>
      <rPr>
        <sz val="11"/>
        <rFont val="Verdana"/>
        <family val="2"/>
      </rPr>
      <t xml:space="preserve">see </t>
    </r>
    <r>
      <rPr>
        <u/>
        <sz val="11"/>
        <color theme="10"/>
        <rFont val="Verdana"/>
        <family val="2"/>
      </rPr>
      <t>sustainability report 2025</t>
    </r>
    <r>
      <rPr>
        <sz val="11"/>
        <rFont val="Verdana"/>
        <family val="2"/>
      </rPr>
      <t xml:space="preserve"> page 16 ff</t>
    </r>
  </si>
  <si>
    <t>Board independence and tenure</t>
  </si>
  <si>
    <t>Pay gap between CEO and employees (times)</t>
  </si>
  <si>
    <t>Independent board chair</t>
  </si>
  <si>
    <t>Percentage of independent board members in the audit committee</t>
  </si>
  <si>
    <t>Percentage of independent board members in the remuneration committee</t>
  </si>
  <si>
    <t>Percentage of independent board members in the nomination committee</t>
  </si>
  <si>
    <t>Percentage of independent board members in the risk committee</t>
  </si>
  <si>
    <t>Percentage of independent board members in the working committee</t>
  </si>
  <si>
    <t>Percentage of women on the Supervisory Board</t>
  </si>
  <si>
    <t>Board roles and responsibilities</t>
  </si>
  <si>
    <r>
      <t xml:space="preserve">The Supervisory Board meets at least four times per financial year. It supervises the </t>
    </r>
    <r>
      <rPr>
        <sz val="11"/>
        <rFont val="Verdana"/>
        <family val="2"/>
      </rPr>
      <t>Executive Board</t>
    </r>
    <r>
      <rPr>
        <sz val="11"/>
        <color theme="1"/>
        <rFont val="Verdana"/>
        <family val="2"/>
      </rPr>
      <t xml:space="preserve"> and the management teams and supports these in managing the company, in particular with regard to decisions of fundamental importance in accordance with the provisions of the Austrian Stock Corporation Act and the Austrian Limited Liability Companies Act and the respective rules of procedure of the companies in the OeKB Group.</t>
    </r>
    <r>
      <rPr>
        <sz val="11"/>
        <color theme="1" tint="4.9989318521683403E-2"/>
        <rFont val="Verdana"/>
        <family val="2"/>
      </rPr>
      <t xml:space="preserve"> The companies of the OeKB Group are managed in each case by a Management
Board (OeKB and OeEB) or an executive management team (OeKB CSD and OeHT).
They inform their respective Supervisory Boards about all relevant issues of business
development on a regular, timely and comprehensive basis, including the risk situation,
risk management and current sustainability topics in their company or in the
material Group Companies in accordance with the Austrian Stock Corporation Act
(AktG) or the Austrian Limited Liability Companies Act (GmbHG).</t>
    </r>
  </si>
  <si>
    <r>
      <rPr>
        <sz val="11"/>
        <rFont val="Verdana"/>
        <family val="2"/>
      </rPr>
      <t xml:space="preserve">For detailed information see our </t>
    </r>
    <r>
      <rPr>
        <u/>
        <sz val="11"/>
        <color theme="10"/>
        <rFont val="Verdana"/>
        <family val="2"/>
      </rPr>
      <t>sustainability report 2025</t>
    </r>
    <r>
      <rPr>
        <sz val="11"/>
        <rFont val="Verdana"/>
        <family val="2"/>
      </rPr>
      <t xml:space="preserve"> pages 15 f</t>
    </r>
  </si>
  <si>
    <r>
      <t>The</t>
    </r>
    <r>
      <rPr>
        <b/>
        <sz val="11"/>
        <color rgb="FFFF0000"/>
        <rFont val="Verdana"/>
        <family val="2"/>
      </rPr>
      <t xml:space="preserve"> </t>
    </r>
    <r>
      <rPr>
        <sz val="11"/>
        <rFont val="Verdana"/>
        <family val="2"/>
      </rPr>
      <t>Executive Boards</t>
    </r>
    <r>
      <rPr>
        <sz val="11"/>
        <color theme="1"/>
        <rFont val="Verdana"/>
        <family val="2"/>
      </rPr>
      <t xml:space="preserve"> and executive management teams in the OeKB Group are responsible for managing the companies in accordance with the principles of good corporate governance. This is ensured through clear allocation of management and leadership tasks, internal controls by Internal Audit and comprehensive risk management as described in detail in the Annual Financial Report (Note 37).The Management Board of OeKB manages the company under its own responsibility and consists of two members.</t>
    </r>
    <r>
      <rPr>
        <b/>
        <sz val="11"/>
        <color theme="1"/>
        <rFont val="Verdana"/>
        <family val="2"/>
      </rPr>
      <t xml:space="preserve"> </t>
    </r>
    <r>
      <rPr>
        <sz val="11"/>
        <color theme="1"/>
        <rFont val="Verdana"/>
        <family val="2"/>
      </rPr>
      <t xml:space="preserve">The business divisions are clearly divided into front office (under the responsibility of Helmut Bernkopf) and back office (under the responsibility of Angelika Sommer-Hemetsberger) in order to meet the latest market and regulatory requirements in the current challenging economic environment.The Management Board adopts its resolutions in compliance with all relevant legal regulations, the provisions of the Articles of Association and its rules of procedure. The breakdown of the business divisions and the cooperation of the Management Board are governed in the rules of procedure. </t>
    </r>
  </si>
  <si>
    <t>Competencies, Training and Diversity of Supervisory and Executive Board</t>
  </si>
  <si>
    <t>Compentences</t>
  </si>
  <si>
    <r>
      <t xml:space="preserve">All members of the Supervisory Board and </t>
    </r>
    <r>
      <rPr>
        <sz val="11"/>
        <rFont val="Verdana"/>
        <family val="2"/>
      </rPr>
      <t>Executive Board</t>
    </r>
    <r>
      <rPr>
        <sz val="11"/>
        <color theme="1"/>
        <rFont val="Verdana"/>
        <family val="2"/>
      </rPr>
      <t xml:space="preserve"> have many years of
experience in leading roles in strategic management in the banking sector. The divisions include Export Financing and Project Business, Corporate Customers, Strategic Risk Management, Finance, Legal and Compliance, Corporate and Investment Banking, Treasury Management and Capital Markets.</t>
    </r>
  </si>
  <si>
    <r>
      <rPr>
        <sz val="11"/>
        <rFont val="Verdana"/>
        <family val="2"/>
      </rPr>
      <t xml:space="preserve">For more information check our </t>
    </r>
    <r>
      <rPr>
        <u/>
        <sz val="11"/>
        <color theme="10"/>
        <rFont val="Verdana"/>
        <family val="2"/>
      </rPr>
      <t>sustainability report 2025</t>
    </r>
    <r>
      <rPr>
        <sz val="11"/>
        <color theme="10"/>
        <rFont val="Verdana"/>
        <family val="2"/>
      </rPr>
      <t xml:space="preserve"> </t>
    </r>
    <r>
      <rPr>
        <sz val="11"/>
        <rFont val="Verdana"/>
        <family val="2"/>
      </rPr>
      <t>page 18</t>
    </r>
  </si>
  <si>
    <t>ESG and Climate Risk Competences</t>
  </si>
  <si>
    <r>
      <t xml:space="preserve">The </t>
    </r>
    <r>
      <rPr>
        <sz val="11"/>
        <rFont val="Verdana"/>
        <family val="2"/>
      </rPr>
      <t>Executive Board</t>
    </r>
    <r>
      <rPr>
        <sz val="11"/>
        <color theme="1"/>
        <rFont val="Verdana"/>
        <family val="2"/>
      </rPr>
      <t xml:space="preserve">, management team and key staff have the professional
expertise required based on their many years of individual experience in the banking
sector. Most members of the Management Board and Supervisory Board have a
high level of expertise in the ESG area. Based on their own self-assessment, seven
shareholder representatives have a high level of knowledge when it comes to sustainability,
seven shareholder representatives have a moderate level of knowledge
and one shareholder representative has a low level of knowledge.
</t>
    </r>
  </si>
  <si>
    <r>
      <rPr>
        <sz val="11"/>
        <rFont val="Verdana"/>
        <family val="2"/>
      </rPr>
      <t xml:space="preserve">For more information check our </t>
    </r>
    <r>
      <rPr>
        <u/>
        <sz val="11"/>
        <color theme="10"/>
        <rFont val="Verdana"/>
        <family val="2"/>
      </rPr>
      <t>sustainability report 2025</t>
    </r>
    <r>
      <rPr>
        <sz val="11"/>
        <rFont val="Verdana"/>
        <family val="2"/>
      </rPr>
      <t xml:space="preserve"> page 20</t>
    </r>
  </si>
  <si>
    <t>Board engagement with climate risk</t>
  </si>
  <si>
    <t>Sustainability risks constitute a fixed component of the risk report to the Risk Committee within OeKB’s Supervisory Board. The Group Asset Liability Committee (ALCO), which meets quarterly, also discusses ESG topics in relation to the company’s own portfolio, e.g. in order to evaluate the ESG bond component in the company’s own investments.</t>
  </si>
  <si>
    <r>
      <rPr>
        <sz val="11"/>
        <rFont val="Verdana"/>
        <family val="2"/>
      </rPr>
      <t>For further details on the assessment of sustainability risks check our</t>
    </r>
    <r>
      <rPr>
        <u/>
        <sz val="11"/>
        <color theme="10"/>
        <rFont val="Verdana"/>
        <family val="2"/>
      </rPr>
      <t xml:space="preserve"> sustainability report 2025</t>
    </r>
    <r>
      <rPr>
        <sz val="11"/>
        <rFont val="Verdana"/>
        <family val="2"/>
      </rPr>
      <t xml:space="preserve"> page 21</t>
    </r>
  </si>
  <si>
    <t>Training on ESG</t>
  </si>
  <si>
    <r>
      <t xml:space="preserve">Training takes place constantly on expertise in the ESG area. Regulatory topics including
sustainability topics are covered for the Supervisory Board, the management
team and key staff within the scope of the annual OeKB Group training plan. The
plan is based around the FMA circular on the suitability test for </t>
    </r>
    <r>
      <rPr>
        <sz val="11"/>
        <rFont val="Verdana"/>
        <family val="2"/>
      </rPr>
      <t>management</t>
    </r>
    <r>
      <rPr>
        <sz val="11"/>
        <color theme="1"/>
        <rFont val="Verdana"/>
        <family val="2"/>
      </rPr>
      <t xml:space="preserve">, Supervisory
Board and key staff, which has been incorporated accordingly into the
OeKB Group’s Fit &amp; Proper Policy. Sustainability topics form part of regular Fit &amp;
Proper training sessions (including with involvement from an external consultant). </t>
    </r>
  </si>
  <si>
    <r>
      <rPr>
        <sz val="11"/>
        <color rgb="FF000000"/>
        <rFont val="Verdana"/>
      </rPr>
      <t xml:space="preserve">See </t>
    </r>
    <r>
      <rPr>
        <u/>
        <sz val="11"/>
        <color rgb="FF0563C1"/>
        <rFont val="Verdana"/>
      </rPr>
      <t>sustainability report 2025</t>
    </r>
    <r>
      <rPr>
        <sz val="11"/>
        <color rgb="FF000000"/>
        <rFont val="Verdana"/>
      </rPr>
      <t xml:space="preserve"> page 17 f</t>
    </r>
  </si>
  <si>
    <t xml:space="preserve">CEO statement regarding climate change </t>
  </si>
  <si>
    <t>Climate Change is a serious challenge that affects all of us - including the financial sector. At the OeKB Group, we are aware of this responsibility and actively address climate-related risks and opportunities.
We believe it is important to emphasize that we do not view climate change in isolation from other global challenges. For the reason, the OeKB Group pursues a holistic ESG approach that combines ecological responsibility with entrepreneurial action and societal impact.
We are committed to actively shaping the transition to a climate-compatible future and continuously developing our services and offerings accordingly. We pursue this path with conviction and have set clear goals within the framework of our ESG strategy.</t>
  </si>
  <si>
    <r>
      <rPr>
        <sz val="11"/>
        <rFont val="Verdana"/>
        <family val="2"/>
      </rPr>
      <t xml:space="preserve">See our CEO Statement on our </t>
    </r>
    <r>
      <rPr>
        <u/>
        <sz val="11"/>
        <color theme="10"/>
        <rFont val="Verdana"/>
        <family val="2"/>
      </rPr>
      <t>Website.</t>
    </r>
  </si>
  <si>
    <t xml:space="preserve">Business ethics </t>
  </si>
  <si>
    <t xml:space="preserve">Anti-bribery and corruption programme </t>
  </si>
  <si>
    <t xml:space="preserve">In accordance with the Code of Conduct, the OeKB Group maintains a strict zerotolerance
policy towards illegal and unethical business practices, particularly those
involving bribery and corruption. Our membership of ‘Transparency International
Austria’ underlines our strong zero-tolerance stance on corruption. In its business with exporting companies, OeKB is subject to the anti-corruption regulations required by the OECD. You can read here which test procedures are used here and what measures we are taking.
</t>
  </si>
  <si>
    <r>
      <rPr>
        <u/>
        <sz val="11"/>
        <color rgb="FF004F9E"/>
        <rFont val="Verdana"/>
        <family val="2"/>
      </rPr>
      <t>Code of Conduct OeKB Group</t>
    </r>
    <r>
      <rPr>
        <sz val="11"/>
        <color theme="4"/>
        <rFont val="Verdana"/>
        <family val="2"/>
      </rPr>
      <t xml:space="preserve">
</t>
    </r>
    <r>
      <rPr>
        <sz val="11"/>
        <rFont val="Verdana"/>
        <family val="2"/>
      </rPr>
      <t xml:space="preserve">The OeKB Group's anti-corruption measures are based on internal guidelines, which are accessible to all employees on the intranet. </t>
    </r>
  </si>
  <si>
    <r>
      <rPr>
        <sz val="11"/>
        <rFont val="Verdana"/>
        <family val="2"/>
      </rPr>
      <t xml:space="preserve">For more information check our </t>
    </r>
    <r>
      <rPr>
        <u/>
        <sz val="11"/>
        <color theme="10"/>
        <rFont val="Verdana"/>
        <family val="2"/>
      </rPr>
      <t xml:space="preserve">website </t>
    </r>
  </si>
  <si>
    <r>
      <rPr>
        <sz val="11"/>
        <rFont val="Verdana"/>
        <family val="2"/>
      </rPr>
      <t xml:space="preserve">and in our </t>
    </r>
    <r>
      <rPr>
        <u/>
        <sz val="11"/>
        <color theme="10"/>
        <rFont val="Verdana"/>
        <family val="2"/>
      </rPr>
      <t>sustainability report 2025</t>
    </r>
    <r>
      <rPr>
        <sz val="11"/>
        <rFont val="Verdana"/>
        <family val="2"/>
      </rPr>
      <t xml:space="preserve"> page 143 f</t>
    </r>
  </si>
  <si>
    <t xml:space="preserve">Whistleblower scheme </t>
  </si>
  <si>
    <t>The whistleblowing system enables OeKB group's employees and other (contractually) affiliated partners to report a reasonable suspicion of misconduct anonymously and with protection from any negative consequences. The aim is also to ensure that potential misconduct that is likely to damage OeKB group's reputation and business is reported at an early stage and appropriately investigated, and that necessary measures to remedy such misconduct can be taken by the OeKB group in a timely manner.</t>
  </si>
  <si>
    <r>
      <t xml:space="preserve">More information on our </t>
    </r>
    <r>
      <rPr>
        <sz val="11"/>
        <color rgb="FF004F9E"/>
        <rFont val="Verdana"/>
        <family val="2"/>
      </rPr>
      <t xml:space="preserve">website </t>
    </r>
  </si>
  <si>
    <r>
      <rPr>
        <sz val="11"/>
        <color theme="1"/>
        <rFont val="Verdana"/>
        <family val="2"/>
      </rPr>
      <t xml:space="preserve">and in our </t>
    </r>
    <r>
      <rPr>
        <u/>
        <sz val="11"/>
        <color theme="10"/>
        <rFont val="Verdana"/>
        <family val="2"/>
      </rPr>
      <t>sustainability report 2025</t>
    </r>
    <r>
      <rPr>
        <sz val="11"/>
        <color theme="1"/>
        <rFont val="Verdana"/>
        <family val="2"/>
      </rPr>
      <t xml:space="preserve"> page 137 ff</t>
    </r>
  </si>
  <si>
    <t>OeKB Guidelines on prevention of money laundering and financing of terrorism</t>
  </si>
  <si>
    <t>To prevent money laundering and financing of terrorism and to identify possibly sensitive areas, the activities of the OeKB Group were screened down to the smallest detail.
*Detailed procedures regarding these transactions are laid down in OeKB's relevant specific internal rules. The legal regulations are constantly being monitored. If these should change, the internal processes are also modified correspondingly.
*Staff members of the OeKB Group whose duties include tasks relevant to money laundering undergo regular trainings.
*Even those who are not exposed to activities potentially relevant to money laundering are informed of the money laundering regulations. The internal auditing office reviews compliance with the regulations annually.
*OeKB works directly with the anti-money laundering coordination centre of the Austrian banking association in this area.
*All employees in management positions (heads of departments) are aware of the precautions to combat money laundering in both personnel and technical terms. Their implementation is regularly reviewed.</t>
  </si>
  <si>
    <r>
      <rPr>
        <sz val="11"/>
        <color theme="1"/>
        <rFont val="Verdana"/>
        <family val="2"/>
      </rPr>
      <t xml:space="preserve">The OeKB Group's measures on preventing money laundering and financing of terrorism are based on an internal guideline, which is accessible to all employees on the intranet.
More information on our </t>
    </r>
    <r>
      <rPr>
        <u/>
        <sz val="11"/>
        <color theme="10"/>
        <rFont val="Verdana"/>
        <family val="2"/>
      </rPr>
      <t>website</t>
    </r>
  </si>
  <si>
    <t xml:space="preserve">Tax </t>
  </si>
  <si>
    <t>A tax compliance management system (TCMS) was implemented in the OeKB bank group in orientation towards the Tax Control System Audit Ordinance (SKS-PV) that is in force in Austria. 
The TCMS contains all basic requirements of the SKS-PV, though the scope of the description and the detail level of each basic element depend on the concrete operational requirements of the respective member of the OeKB bank group.
The TCMS covers the total of all measures (processes and process steps) that ensure that the tax bases for the respective tax types are reported in the correct amount and that the applicable taxes are remitted on time and in the correct amount. 
The TCMS must meet the requirements of the company and is part of the respective internal control system.
Because of its international business activities, OeEB also orients itself towards the EDFI group’s common principles for responsible tax practices and clarifies in its Posi_x0002_tion on Tax Good Governance, Anti-Money Laundering and Combating the Financ_x0002_ing of Terrorism that it invests according to responsible tax standards, and how the tax responsibility for the financed projects is assessed.</t>
  </si>
  <si>
    <t xml:space="preserve">Conflicts of interest </t>
  </si>
  <si>
    <r>
      <t xml:space="preserve">For information on our approach to conflicts of interest please see our </t>
    </r>
    <r>
      <rPr>
        <u/>
        <sz val="11"/>
        <color rgb="FF004F9E"/>
        <rFont val="Verdana"/>
        <family val="2"/>
      </rPr>
      <t>Code of Conduct</t>
    </r>
    <r>
      <rPr>
        <sz val="11"/>
        <rFont val="Verdana"/>
        <family val="2"/>
      </rPr>
      <t xml:space="preserve"> page 9 chapter on "Conflict of interest prevention"</t>
    </r>
  </si>
  <si>
    <t xml:space="preserve">Systemic risk reporting </t>
  </si>
  <si>
    <t>Risk management framework</t>
  </si>
  <si>
    <t xml:space="preserve">The Executive Board bears overall responsibility for the establishment of an adequate, functional, and holistic risk management system that covers all material operational and business risks of OeKB Group. It meets this 
obligation by enacting suitable organisational measures as well as by providing a suitable guideline structure. </t>
  </si>
  <si>
    <t>Risk Management</t>
  </si>
  <si>
    <t>Guideline structure</t>
  </si>
  <si>
    <t>One central guideline of the risk management framework is the risk policy and strategy of OeKB Group, which the Executive Board formulates and adopts in coordination with the Chief Risk Officer (CRO) and in consultation with the Risk Committee of the Supervisory Board on an annual basis in line with the business strategy.The risk policy and strategy set out the risk management principles, the key features of the risk management organisation, the risk appetite, and the principles for the measurement, management, and limitation of the defined risk categories and the integration of sustainability factors. In this manner, the Executive Board ensures the uniform management of risks throughout the OeKB Group.</t>
  </si>
  <si>
    <r>
      <rPr>
        <sz val="11"/>
        <color theme="1"/>
        <rFont val="Verdana"/>
        <family val="2"/>
      </rPr>
      <t xml:space="preserve">See also </t>
    </r>
    <r>
      <rPr>
        <u/>
        <sz val="11"/>
        <color theme="10"/>
        <rFont val="Verdana"/>
        <family val="2"/>
      </rPr>
      <t>Annual Financial Report 2025</t>
    </r>
    <r>
      <rPr>
        <sz val="11"/>
        <color theme="1"/>
        <rFont val="Verdana"/>
        <family val="2"/>
      </rPr>
      <t xml:space="preserve"> pages 100f</t>
    </r>
  </si>
  <si>
    <t xml:space="preserve">Risk Management </t>
  </si>
  <si>
    <t>Risk management and risk controlling are key processes that are integral to the business strategy and are designed to ensure the lasting stability and profitability of the company and the entire OeKB Group. Each risk exposure is accepted after careful consideration and must conform with the risk policy and strategy defined by the Executive Board. The risk policy and strategy is intended to ensure a stable return on equity on the basis of a conservative approach to business and operational risks. The risk policy and strategy set out the risk management principles, the risk appetite, the key features of the risk management organisation, and the principles for the measurement, control, and limitation of the defined risk categories as well as principles for
the handling of ESG risks.</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</si>
  <si>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10ff</t>
    </r>
  </si>
  <si>
    <t xml:space="preserve">Organisation of risk management </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</si>
  <si>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100f</t>
    </r>
  </si>
  <si>
    <t>Market risk</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</si>
  <si>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103f</t>
    </r>
  </si>
  <si>
    <t>Credit risk</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</si>
  <si>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105f</t>
    </r>
  </si>
  <si>
    <t>Business risk</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</si>
  <si>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107f</t>
    </r>
  </si>
  <si>
    <t>Non-financial risks and operational risks</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</si>
  <si>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108f</t>
    </r>
  </si>
  <si>
    <t>Liquidity risk</t>
  </si>
  <si>
    <r>
      <rPr>
        <sz val="11"/>
        <color theme="1"/>
        <rFont val="Verdana"/>
        <family val="2"/>
      </rPr>
      <t xml:space="preserve">See </t>
    </r>
    <r>
      <rPr>
        <u/>
        <sz val="11"/>
        <color theme="10"/>
        <rFont val="Verdana"/>
        <family val="2"/>
      </rPr>
      <t>Annual Financial Report 2025</t>
    </r>
    <r>
      <rPr>
        <sz val="11"/>
        <color theme="1"/>
        <rFont val="Verdana"/>
        <family val="2"/>
      </rPr>
      <t xml:space="preserve"> pages 109ff</t>
    </r>
  </si>
  <si>
    <t>Sustainability risk</t>
  </si>
  <si>
    <r>
      <rPr>
        <sz val="11"/>
        <color theme="1"/>
        <rFont val="Verdana"/>
        <family val="2"/>
      </rPr>
      <t xml:space="preserve">See </t>
    </r>
    <r>
      <rPr>
        <u/>
        <sz val="11"/>
        <color theme="10"/>
        <rFont val="Verdana"/>
        <family val="2"/>
      </rPr>
      <t>Annual Financial Report 2025</t>
    </r>
    <r>
      <rPr>
        <sz val="11"/>
        <color theme="1"/>
        <rFont val="Verdana"/>
        <family val="2"/>
      </rPr>
      <t xml:space="preserve"> pages 120f</t>
    </r>
  </si>
  <si>
    <t xml:space="preserve">Reporting on management of changing risk environment </t>
  </si>
  <si>
    <t>OeKB uses a comprehensive risk management framework to address changes in the risk environment. The process is governed by a Group-wide risk policy and strategy, reviewed annually by the Executive Board in coordination with the Chief Risk Officer. Risks are assessed using economic capital models, including credit, market, and operational risks, and are supplemented with regular stress tests and scenario analyses. Capital adequacy is monitored using both going and gone concern perspectives. All findings are integrated into the ongoing reporting to the Executive Board and the Risk Committee of the Supervisory Board.</t>
  </si>
  <si>
    <r>
      <rPr>
        <sz val="11"/>
        <color theme="1"/>
        <rFont val="Verdana"/>
        <family val="2"/>
      </rPr>
      <t xml:space="preserve">See </t>
    </r>
    <r>
      <rPr>
        <u/>
        <sz val="11"/>
        <color theme="10"/>
        <rFont val="Verdana"/>
        <family val="2"/>
      </rPr>
      <t>Annual Financial Report 2025</t>
    </r>
    <r>
      <rPr>
        <b/>
        <sz val="11"/>
        <color rgb="FFFF0000"/>
        <rFont val="Verdana"/>
        <family val="2"/>
      </rPr>
      <t xml:space="preserve"> </t>
    </r>
    <r>
      <rPr>
        <sz val="11"/>
        <color theme="1"/>
        <rFont val="Verdana"/>
        <family val="2"/>
      </rPr>
      <t>pages 11ff</t>
    </r>
  </si>
  <si>
    <t xml:space="preserve">Reporting on capital planning </t>
  </si>
  <si>
    <t>Capital planning is carried out in accordance with the Capital Requirements Regulation (CRR, EU No. 575/2013) and includes the ongoing monitoring of own funds and capital adequacy. Key figures such as the Tier 1 capital ratio are regularly calculated to assess the institution’s ability to absorb losses. The process incorporates internal risk assessments, regulatory capital requirements, and stress testing to ensure the bank remains well-capitalised under various scenarios.</t>
  </si>
  <si>
    <r>
      <rPr>
        <sz val="11"/>
        <color theme="1"/>
        <rFont val="Verdana"/>
        <family val="2"/>
      </rPr>
      <t xml:space="preserve">See </t>
    </r>
    <r>
      <rPr>
        <u/>
        <sz val="11"/>
        <color theme="10"/>
        <rFont val="Verdana"/>
        <family val="2"/>
      </rPr>
      <t>Annual Financial Report 2025</t>
    </r>
    <r>
      <rPr>
        <sz val="11"/>
        <color theme="1"/>
        <rFont val="Verdana"/>
        <family val="2"/>
      </rPr>
      <t xml:space="preserve"> pages 91ff</t>
    </r>
  </si>
  <si>
    <t xml:space="preserve">Remuneration </t>
  </si>
  <si>
    <t>Staff costs (Executive Board, Senior Managers and other employees)</t>
  </si>
  <si>
    <r>
      <rPr>
        <sz val="11"/>
        <color theme="1"/>
        <rFont val="Verdana"/>
        <family val="2"/>
      </rPr>
      <t xml:space="preserve">See </t>
    </r>
    <r>
      <rPr>
        <u/>
        <sz val="11"/>
        <color theme="10"/>
        <rFont val="Verdana"/>
        <family val="2"/>
      </rPr>
      <t>Annual Financial Report 2025</t>
    </r>
    <r>
      <rPr>
        <sz val="11"/>
        <color theme="1"/>
        <rFont val="Verdana"/>
        <family val="2"/>
      </rPr>
      <t xml:space="preserve"> page 190</t>
    </r>
  </si>
  <si>
    <t>Board members' compensation</t>
  </si>
  <si>
    <t>The remuneration of the Executive Board includes salaries, a variable component based on the success of the company, benefits in kind, and payments for defined-contribution benefits after the end of the employment relationship. No active member of the Executive Board had entitlements under defined-benefit plans in 2025. 
OeKB Group did not offer share-based payment. The members of the Executive Board and Supervisory Board did not receive any loans or guarantees from OeKB Group during the financial year 2025, as in the prior year.</t>
  </si>
  <si>
    <r>
      <rPr>
        <sz val="11"/>
        <color theme="1"/>
        <rFont val="Verdana"/>
        <family val="2"/>
      </rPr>
      <t xml:space="preserve">See </t>
    </r>
    <r>
      <rPr>
        <u/>
        <sz val="11"/>
        <color theme="10"/>
        <rFont val="Verdana"/>
        <family val="2"/>
      </rPr>
      <t>Annual Financial Report 2025</t>
    </r>
    <r>
      <rPr>
        <sz val="11"/>
        <color theme="1"/>
        <rFont val="Verdana"/>
        <family val="2"/>
      </rPr>
      <t xml:space="preserve"> Note 41 page 124 f</t>
    </r>
  </si>
  <si>
    <t xml:space="preserve">Director equity policy </t>
  </si>
  <si>
    <t xml:space="preserve">Board of Executive Directors and supervisory boards of the Oesterreichische Kontrollbank AG must report when they or persons closely related to them acquire financial instruments issued by OeKB. Current transactions are publicly available on OeKB's website.
</t>
  </si>
  <si>
    <t>Diretors' Dealings</t>
  </si>
  <si>
    <t xml:space="preserve">Remuneration policy </t>
  </si>
  <si>
    <r>
      <t xml:space="preserve">The remuneration policy governs the fixed and variable remuneration for the </t>
    </r>
    <r>
      <rPr>
        <sz val="11"/>
        <rFont val="Verdana"/>
        <family val="2"/>
      </rPr>
      <t>Executive</t>
    </r>
    <r>
      <rPr>
        <sz val="11"/>
        <color theme="1"/>
        <rFont val="Verdana"/>
        <family val="2"/>
      </rPr>
      <t xml:space="preserve"> Board/executive management team and employees of OeKB and the OeKB group. It is available on the intranet for all employees of the OeKB bank group. 
Information on the remuneration policy can also be found on our website. OeKB’s Executive Board defines the remuneration policy at OeKB, which represents a guideline for the entire OeKB bank group. This remuneration policy is reviewed once each year.</t>
    </r>
  </si>
  <si>
    <r>
      <rPr>
        <sz val="11"/>
        <color theme="1"/>
        <rFont val="Verdana"/>
        <family val="2"/>
      </rPr>
      <t xml:space="preserve">Remuneration policy on our </t>
    </r>
    <r>
      <rPr>
        <u/>
        <sz val="11"/>
        <color theme="10"/>
        <rFont val="Verdana"/>
        <family val="2"/>
      </rPr>
      <t xml:space="preserve">website </t>
    </r>
    <r>
      <rPr>
        <sz val="11"/>
        <color theme="1"/>
        <rFont val="Verdana"/>
        <family val="2"/>
      </rPr>
      <t>(German only): Information pursuant to Section 65a BWG</t>
    </r>
  </si>
  <si>
    <t>Remunaration committee</t>
  </si>
  <si>
    <r>
      <t xml:space="preserve">A Remuneration Committee has been set up within the Supervisory Board at OeKB, with the remuneration policy submitted for approval to this Committee, which monitors compliance and reports on this to the Supervisory Board. The Remuneration Committee is also responsible for measuring performance according to the key indicators defined in the remuneration policy and in line with the strategic objectives and for allocating variable remuneration to the </t>
    </r>
    <r>
      <rPr>
        <sz val="11"/>
        <rFont val="Verdana"/>
        <family val="2"/>
      </rPr>
      <t>Executive Board</t>
    </r>
    <r>
      <rPr>
        <sz val="11"/>
        <color theme="1"/>
        <rFont val="Verdana"/>
        <family val="2"/>
      </rPr>
      <t xml:space="preserve">. </t>
    </r>
  </si>
  <si>
    <r>
      <rPr>
        <sz val="11"/>
        <color theme="1"/>
        <rFont val="Verdana"/>
        <family val="2"/>
      </rPr>
      <t xml:space="preserve">For information on the Remuneration Committee members see </t>
    </r>
    <r>
      <rPr>
        <u/>
        <sz val="11"/>
        <color theme="10"/>
        <rFont val="Verdana"/>
        <family val="2"/>
      </rPr>
      <t>Annual financial report 2025</t>
    </r>
    <r>
      <rPr>
        <sz val="11"/>
        <color theme="1"/>
        <rFont val="Verdana"/>
        <family val="2"/>
      </rPr>
      <t xml:space="preserve"> page 129</t>
    </r>
  </si>
  <si>
    <t xml:space="preserve">Variable remuneration and 
remuneration linked to sustainability </t>
  </si>
  <si>
    <t>The variable remuneration of the executive management team is calculated based 
on the key indicators of consolidated profit, cost/income ratio, risk-bearing capacity 
and achievement of agreed strategic objectives. The strategic objectives are set in 
advance for the respective year by the Remuneration Committee and are weighted 
at a certain percantage rate. Details about rates and sustainability-related objectives are described in our sustainability report.</t>
  </si>
  <si>
    <r>
      <rPr>
        <sz val="11"/>
        <color theme="1"/>
        <rFont val="Verdana"/>
        <family val="2"/>
      </rPr>
      <t xml:space="preserve">See </t>
    </r>
    <r>
      <rPr>
        <u/>
        <sz val="11"/>
        <color theme="10"/>
        <rFont val="Verdana"/>
        <family val="2"/>
      </rPr>
      <t>sustainability report 2025</t>
    </r>
    <r>
      <rPr>
        <sz val="11"/>
        <color theme="1"/>
        <rFont val="Verdana"/>
        <family val="2"/>
      </rPr>
      <t xml:space="preserve"> page 23 ff</t>
    </r>
  </si>
  <si>
    <t xml:space="preserve">Malus/Claw back </t>
  </si>
  <si>
    <t>In the event of an unfavourable or negative financial performance and earnings position, the executive management and/or the Supervisory Board (Remuneration 
Committee) reserves the right to reduce the variable remuneration and the deferred 
bonus payments, which may also be cancelled altogether in accordance with the 
statutory regulations (malus/clawback rule). Corresponding clawback provisions 
have been agreed with the members of the executive management team for special 
circumstances involving non-sustainable performance or serious misconduct, such 
as material breaches of the law or actions that have resulted in a specific risk to the 
company’s economic position.</t>
  </si>
  <si>
    <r>
      <rPr>
        <sz val="11"/>
        <color theme="1"/>
        <rFont val="Verdana"/>
        <family val="2"/>
      </rPr>
      <t xml:space="preserve">See </t>
    </r>
    <r>
      <rPr>
        <u/>
        <sz val="11"/>
        <color theme="10"/>
        <rFont val="Verdana"/>
        <family val="2"/>
      </rPr>
      <t>sustainability report 2025</t>
    </r>
    <r>
      <rPr>
        <sz val="11"/>
        <color theme="1"/>
        <rFont val="Verdana"/>
        <family val="2"/>
      </rPr>
      <t xml:space="preserve"> page 24</t>
    </r>
  </si>
  <si>
    <t xml:space="preserve">Audit and financial reporting </t>
  </si>
  <si>
    <t>Separate Sustainability Report</t>
  </si>
  <si>
    <t xml:space="preserve">OeKB Group publishes a sustainability report. The sustainability report for the 2025 financial year was prepared in accord_x0002_ance with the European Sustainability Reporting Standards (ESRS). The OeKB bank group is fulfilling the requirements under § 267a Austrian Commercial Code (Austrian Sustainability and Diversity Improvement Act – NaDiVeG) with this report. The Annual Financial Report, which in 
the same way as the Sustainability Report covers the 2025 calendar year, was not 
subject to the audit. The reporting on the EU taxonomy is also provided in the sustainability report. The current as well as previous reports are available on the OeKB website at www.oekb.at 
</t>
  </si>
  <si>
    <r>
      <rPr>
        <sz val="11"/>
        <color theme="1"/>
        <rFont val="Verdana"/>
        <family val="2"/>
      </rPr>
      <t xml:space="preserve">Audit Report see </t>
    </r>
    <r>
      <rPr>
        <u/>
        <sz val="11"/>
        <color theme="10"/>
        <rFont val="Verdana"/>
        <family val="2"/>
      </rPr>
      <t>sustainability report 2025</t>
    </r>
    <r>
      <rPr>
        <sz val="11"/>
        <color theme="1"/>
        <rFont val="Verdana"/>
        <family val="2"/>
      </rPr>
      <t xml:space="preserve"> page 151 ff</t>
    </r>
  </si>
  <si>
    <t xml:space="preserve">Independent auditor </t>
  </si>
  <si>
    <t xml:space="preserve">The report was subjected to an external audit with limited assurance by Ernst &amp; Young with regard to sustainability reporting in accordance with NaDiVeG, the requirements under Article 8 of the EU Taxonomy Regulation and compliance with the European Sustainability Reporting Standards. </t>
  </si>
  <si>
    <t xml:space="preserve">Audit fees </t>
  </si>
  <si>
    <r>
      <rPr>
        <sz val="11"/>
        <color theme="1"/>
        <rFont val="Verdana"/>
        <family val="2"/>
      </rPr>
      <t xml:space="preserve">See </t>
    </r>
    <r>
      <rPr>
        <u/>
        <sz val="11"/>
        <color theme="10"/>
        <rFont val="Verdana"/>
        <family val="2"/>
      </rPr>
      <t>Annual Financial Report 2025</t>
    </r>
    <r>
      <rPr>
        <sz val="11"/>
        <color theme="1"/>
        <rFont val="Verdana"/>
        <family val="2"/>
      </rPr>
      <t xml:space="preserve"> Note 12 page 70</t>
    </r>
  </si>
  <si>
    <t>The principal adverse indicators are reported voluntarily as SFDR is not applicable for the OeKB Group.</t>
  </si>
  <si>
    <t>PAI #</t>
  </si>
  <si>
    <t>Indicator</t>
  </si>
  <si>
    <t>Unit</t>
  </si>
  <si>
    <t>Notes</t>
  </si>
  <si>
    <t>Relevant information</t>
  </si>
  <si>
    <t>Links</t>
  </si>
  <si>
    <t>Greenhouse gas emissions</t>
  </si>
  <si>
    <t>PAI 1 A</t>
  </si>
  <si>
    <t>t CO2e</t>
  </si>
  <si>
    <t>Scope 3 emissions include purchased goods and services, business travel, employee comuting, waste, leased assets in downstream activities. 
Scope 3 emissions do not include financed emissions. The increase in Scope 3 emissions in recent years is due to the expansion of the Scope categories and the restructuring of our site.</t>
  </si>
  <si>
    <t xml:space="preserve">In our ESG strategy 2025-2030 we have set a target to develop and implement science based transitions plans. </t>
  </si>
  <si>
    <r>
      <rPr>
        <sz val="11"/>
        <rFont val="Verdana"/>
        <family val="2"/>
      </rPr>
      <t xml:space="preserve">For our targets with regard to E1 please see our </t>
    </r>
    <r>
      <rPr>
        <u/>
        <sz val="11"/>
        <color theme="10"/>
        <rFont val="Verdana"/>
        <family val="2"/>
      </rPr>
      <t>sustainability report 2025</t>
    </r>
    <r>
      <rPr>
        <sz val="11"/>
        <color theme="10"/>
        <rFont val="Verdana"/>
        <family val="2"/>
      </rPr>
      <t xml:space="preserve"> </t>
    </r>
    <r>
      <rPr>
        <sz val="11"/>
        <rFont val="Verdana"/>
        <family val="2"/>
      </rPr>
      <t>page 89 ff.
For details on our emissions see sustainability report page 95 ff.</t>
    </r>
  </si>
  <si>
    <t>PAI 1 B</t>
  </si>
  <si>
    <t>Scope 2 GHG emissions market based</t>
  </si>
  <si>
    <t>Scope 2 GHG emissions location based</t>
  </si>
  <si>
    <t>PAI 1 C</t>
  </si>
  <si>
    <t>PAI 1 D</t>
  </si>
  <si>
    <t>Total GHG emissions market based</t>
  </si>
  <si>
    <t>Total GHG emissions location based</t>
  </si>
  <si>
    <t>PAI 2</t>
  </si>
  <si>
    <t>Carbon footprint</t>
  </si>
  <si>
    <t>see above</t>
  </si>
  <si>
    <t>PAI 3</t>
  </si>
  <si>
    <t>Carbon intensity</t>
  </si>
  <si>
    <t>No figures available</t>
  </si>
  <si>
    <t>Will be reported as of 2024 in 2026 (along with the reporting of our financed emissions in Scope 3)</t>
  </si>
  <si>
    <t>PAI 4</t>
  </si>
  <si>
    <t>Exposure to companies active in the fossil fuel sector</t>
  </si>
  <si>
    <t>€</t>
  </si>
  <si>
    <t xml:space="preserve">OeKB does not provide any direct credit financing or exposures in the fossil fuel sector. There are indirect exposures in this sector within the scope of the proprietary
portfolio. The interest income from these items amounted to €83,125.00 in 2025. </t>
  </si>
  <si>
    <r>
      <rPr>
        <sz val="11"/>
        <rFont val="Verdana"/>
        <family val="2"/>
      </rPr>
      <t xml:space="preserve">See also </t>
    </r>
    <r>
      <rPr>
        <u/>
        <sz val="11"/>
        <color theme="10"/>
        <rFont val="Verdana"/>
        <family val="2"/>
      </rPr>
      <t xml:space="preserve">sustainability report 2025 </t>
    </r>
    <r>
      <rPr>
        <sz val="11"/>
        <rFont val="Verdana"/>
        <family val="2"/>
      </rPr>
      <t>page 32</t>
    </r>
  </si>
  <si>
    <t>PAI 5</t>
  </si>
  <si>
    <t>Share of non-renewable energy consumption and production</t>
  </si>
  <si>
    <t>%</t>
  </si>
  <si>
    <t>Consumption of non-renewable enery / total consumption of energy</t>
  </si>
  <si>
    <t>PAI 6</t>
  </si>
  <si>
    <t>Energy consumption intensity</t>
  </si>
  <si>
    <t>Biodiversity</t>
  </si>
  <si>
    <t>PAI 7</t>
  </si>
  <si>
    <t>Activities negatively impacting biodiversity sensitive areas</t>
  </si>
  <si>
    <t>In our ESG strategy 2025-2030 we have set a target to develop an impact-based biodiversity data framework, aligned with international standards and best or good practice methodologies</t>
  </si>
  <si>
    <r>
      <rPr>
        <sz val="11"/>
        <rFont val="Verdana"/>
        <family val="2"/>
      </rPr>
      <t xml:space="preserve">For our targets with regard to E4 please see our </t>
    </r>
    <r>
      <rPr>
        <u/>
        <sz val="11"/>
        <color theme="10"/>
        <rFont val="Verdana"/>
        <family val="2"/>
      </rPr>
      <t>sustainability report 2025</t>
    </r>
    <r>
      <rPr>
        <sz val="11"/>
        <rFont val="Verdana"/>
        <family val="2"/>
      </rPr>
      <t xml:space="preserve"> page 13 f.</t>
    </r>
    <r>
      <rPr>
        <u/>
        <sz val="11"/>
        <color theme="10"/>
        <rFont val="Verdana"/>
        <family val="2"/>
      </rPr>
      <t xml:space="preserve">
</t>
    </r>
  </si>
  <si>
    <t>Water</t>
  </si>
  <si>
    <t>PAI 8</t>
  </si>
  <si>
    <t>Emissions to water</t>
  </si>
  <si>
    <t>OeKB group does not directly emit substances to water due to our nature of business.</t>
  </si>
  <si>
    <t>Our water consumption amounts to 4986,86 m³ in 2025.</t>
  </si>
  <si>
    <t>Waste</t>
  </si>
  <si>
    <t>PAI 9</t>
  </si>
  <si>
    <t>Hazardous and radioactive waste ratio</t>
  </si>
  <si>
    <t>kg</t>
  </si>
  <si>
    <t>Despite our nature of business as a bank, there is a small amount of hazardous waste generated on our site. We do not generate radioactive waste.</t>
  </si>
  <si>
    <t>Social and employee matters</t>
  </si>
  <si>
    <t>PAI 10</t>
  </si>
  <si>
    <t>Violations on UN Global Compact principles &amp; OECD Guidelines from Multinational Enterprises</t>
  </si>
  <si>
    <t>We haven't identified any violations.</t>
  </si>
  <si>
    <t>OeKB joined the UNGC in 2007. In our Code of Conduct we document that we are committed to respecting and complying with the ten principles of the UN Global Compact and labor rights as set out in the International Labor Organization Declaration on Fundamental Principles and Rights in our work. The IFC Performance Standards on Social and Environmental Sustainability, which since 2012 refer to human rights as a cross-cutting issue, are applied according to the project risks. These standards, therefore, enable us to ensure that our projects meet minimum requirements, for example in connection with resource use, land use rights, resettlement measures, influence on cultural assets, the status of indigenous population groups and the involvement of affected people. 
As the Austrian Export Credit Agency (ECA), OeKB is subject to the OECD Common Approaches in its risk assessment for potential environmental and social impacts. These refer to international standards for guidance - among others to the OECD Guidelines for Multinational Enterprises. 
On this basis, we stand for the continuous development of our processes for the consideration of environmental, social and human rights aspects.</t>
  </si>
  <si>
    <r>
      <rPr>
        <sz val="11"/>
        <rFont val="Verdana"/>
        <family val="2"/>
      </rPr>
      <t xml:space="preserve">See our </t>
    </r>
    <r>
      <rPr>
        <u/>
        <sz val="11"/>
        <color theme="10"/>
        <rFont val="Verdana"/>
        <family val="2"/>
      </rPr>
      <t xml:space="preserve">Code of Conduct </t>
    </r>
    <r>
      <rPr>
        <sz val="11"/>
        <rFont val="Verdana"/>
        <family val="2"/>
      </rPr>
      <t>on our website</t>
    </r>
  </si>
  <si>
    <t>PAI 11</t>
  </si>
  <si>
    <t>Lack of processes and mechanisms to monitor compliance with UN Global Compact Principles &amp; OECD Guidelines for Multinational Enterprises</t>
  </si>
  <si>
    <t>We haven't identified any lacks in processes.</t>
  </si>
  <si>
    <r>
      <rPr>
        <sz val="11"/>
        <rFont val="Verdana"/>
        <family val="2"/>
      </rPr>
      <t xml:space="preserve">as well as </t>
    </r>
    <r>
      <rPr>
        <u/>
        <sz val="11"/>
        <color theme="10"/>
        <rFont val="Verdana"/>
        <family val="2"/>
      </rPr>
      <t xml:space="preserve">Standards and Certifications </t>
    </r>
    <r>
      <rPr>
        <sz val="11"/>
        <rFont val="Verdana"/>
        <family val="2"/>
      </rPr>
      <t>on our website</t>
    </r>
  </si>
  <si>
    <t>PAI 12</t>
  </si>
  <si>
    <t>Unadjusted gender wage gap</t>
  </si>
  <si>
    <t>15.86</t>
  </si>
  <si>
    <t>We have defined a target with regard to the gender pay gap in our strategy 2025-2030: the adjusted gender pay gap is &lt;5%. We are implementing measures in this regard.</t>
  </si>
  <si>
    <r>
      <rPr>
        <sz val="11"/>
        <rFont val="Verdana"/>
        <family val="2"/>
      </rPr>
      <t xml:space="preserve">For further information on our measures see our </t>
    </r>
    <r>
      <rPr>
        <u/>
        <sz val="11"/>
        <color theme="10"/>
        <rFont val="Verdana"/>
        <family val="2"/>
      </rPr>
      <t>sustainability report 2025</t>
    </r>
    <r>
      <rPr>
        <sz val="11"/>
        <rFont val="Verdana"/>
        <family val="2"/>
      </rPr>
      <t xml:space="preserve"> page 116</t>
    </r>
  </si>
  <si>
    <t>PAI 13</t>
  </si>
  <si>
    <t>Board Gender diversity</t>
  </si>
  <si>
    <t>We actively strive to create a diverse and inclusive work force and see this as a major opportunity for future development. We have formulated a diversity policy for this 
purpose. OeKB and OeEB are members of the UN Women’s Empowerment Principles (WEP) and have set up a 
DEI team to develop measures. Ongoing training on this 
topic is provided in our e-Academy. All employees are 
actively made aware of this. Some of the training on this 
topic is mandatorymandatory, particularly
for executives.</t>
  </si>
  <si>
    <r>
      <rPr>
        <sz val="11"/>
        <rFont val="Verdana"/>
        <family val="2"/>
      </rPr>
      <t xml:space="preserve">For information on our board diversity see our sustainability report page 18f. For our gender and diversity policy see our </t>
    </r>
    <r>
      <rPr>
        <u/>
        <sz val="11"/>
        <color theme="10"/>
        <rFont val="Verdana"/>
        <family val="2"/>
      </rPr>
      <t>sustainability report 2025</t>
    </r>
    <r>
      <rPr>
        <sz val="11"/>
        <rFont val="Verdana"/>
        <family val="2"/>
      </rPr>
      <t xml:space="preserve"> page 108 </t>
    </r>
  </si>
  <si>
    <r>
      <rPr>
        <sz val="11"/>
        <rFont val="Verdana"/>
        <family val="2"/>
      </rPr>
      <t xml:space="preserve">and our </t>
    </r>
    <r>
      <rPr>
        <u/>
        <sz val="11"/>
        <color rgb="FF004F9E"/>
        <rFont val="Verdana"/>
        <family val="2"/>
      </rPr>
      <t>gender and diversity policy</t>
    </r>
    <r>
      <rPr>
        <sz val="11"/>
        <color rgb="FF004F9E"/>
        <rFont val="Verdana"/>
        <family val="2"/>
      </rPr>
      <t xml:space="preserve"> </t>
    </r>
    <r>
      <rPr>
        <sz val="11"/>
        <rFont val="Verdana"/>
        <family val="2"/>
      </rPr>
      <t>on our website.</t>
    </r>
  </si>
  <si>
    <t>PAI 14</t>
  </si>
  <si>
    <t>Exposure to controversial arms exposure</t>
  </si>
  <si>
    <t>In the Sustainability Policy of the Export Promotion Procedure, and according to the Security Control Act and the War Materials Act, the Federal Ministry of Finance holds that the deliveries of weapons, military equipment and nuclear technology are not eligible for export support. OeKB cannot define its own exclusion criteria.</t>
  </si>
  <si>
    <r>
      <rPr>
        <sz val="11"/>
        <rFont val="Verdana"/>
        <family val="2"/>
      </rPr>
      <t xml:space="preserve">For information on our exclusion criteria see </t>
    </r>
    <r>
      <rPr>
        <u/>
        <sz val="11"/>
        <color theme="10"/>
        <rFont val="Verdana"/>
        <family val="2"/>
      </rPr>
      <t xml:space="preserve">sustainability report 2025 
</t>
    </r>
    <r>
      <rPr>
        <sz val="11"/>
        <rFont val="Verdana"/>
        <family val="2"/>
      </rPr>
      <t xml:space="preserve">page 28 </t>
    </r>
  </si>
  <si>
    <r>
      <rPr>
        <sz val="11"/>
        <rFont val="Verdana"/>
        <family val="2"/>
      </rPr>
      <t xml:space="preserve">and our </t>
    </r>
    <r>
      <rPr>
        <u/>
        <sz val="11"/>
        <color theme="10"/>
        <rFont val="Verdana"/>
        <family val="2"/>
      </rPr>
      <t>website</t>
    </r>
  </si>
  <si>
    <t>Employee training</t>
  </si>
  <si>
    <t>Target related to education and training</t>
  </si>
  <si>
    <t xml:space="preserve">All employees receive regular mandatory training on all the specific areas covered by the Code of Conduct. These include preventing money laundering, anti-corruption, compliance, preventing market abuse, the whistleblowing system and handling complaints.
In addition we have set the following target for the strategy period 2025-2026:
We raise awareness: 100% of executives undergo mandatory 
training on DEI once per year. A DEI event / DEI training is 
organised once per year for all employees. </t>
  </si>
  <si>
    <r>
      <rPr>
        <sz val="11"/>
        <rFont val="Verdana"/>
        <family val="2"/>
      </rPr>
      <t xml:space="preserve">See </t>
    </r>
    <r>
      <rPr>
        <u/>
        <sz val="11"/>
        <color theme="10"/>
        <rFont val="Verdana"/>
        <family val="2"/>
      </rPr>
      <t>sustainability report 2025</t>
    </r>
    <r>
      <rPr>
        <sz val="11"/>
        <rFont val="Verdana"/>
        <family val="2"/>
      </rPr>
      <t xml:space="preserve"> p.117 and p. 141</t>
    </r>
  </si>
  <si>
    <t xml:space="preserve">Access to training </t>
  </si>
  <si>
    <t>All training is available to both full- and part-time employees.</t>
  </si>
  <si>
    <r>
      <rPr>
        <sz val="11"/>
        <rFont val="Verdana"/>
        <family val="2"/>
      </rPr>
      <t xml:space="preserve">See </t>
    </r>
    <r>
      <rPr>
        <u/>
        <sz val="11"/>
        <color theme="10"/>
        <rFont val="Verdana"/>
        <family val="2"/>
      </rPr>
      <t>sustainability report 2025</t>
    </r>
    <r>
      <rPr>
        <sz val="11"/>
        <rFont val="Verdana"/>
        <family val="2"/>
      </rPr>
      <t xml:space="preserve"> p.141</t>
    </r>
  </si>
  <si>
    <t>Partners with educational institutions to develop or deliver joint training programs for staff</t>
  </si>
  <si>
    <r>
      <rPr>
        <b/>
        <sz val="12"/>
        <color rgb="FF004F9E"/>
        <rFont val="Verdana"/>
        <family val="2"/>
      </rPr>
      <t>GoodHabitz</t>
    </r>
    <r>
      <rPr>
        <b/>
        <sz val="11"/>
        <color theme="1"/>
        <rFont val="Verdana"/>
        <family val="2"/>
      </rPr>
      <t xml:space="preserve">
</t>
    </r>
    <r>
      <rPr>
        <sz val="11"/>
        <color theme="1"/>
        <rFont val="Verdana"/>
        <family val="2"/>
      </rPr>
      <t xml:space="preserve">GoodHabitz provides the content for our internal e-academy. The majority of the learning material focuses on personal development, complemented by technical application courses and leadership topics. This broad offering supports our employees in strengthening their individual skills, expanding digital know-how, and growing as future leaders.
</t>
    </r>
    <r>
      <rPr>
        <b/>
        <sz val="11"/>
        <color theme="1"/>
        <rFont val="Verdana"/>
        <family val="2"/>
      </rPr>
      <t xml:space="preserve">
</t>
    </r>
    <r>
      <rPr>
        <b/>
        <sz val="12"/>
        <color rgb="FF004F9E"/>
        <rFont val="Verdana"/>
        <family val="2"/>
      </rPr>
      <t xml:space="preserve">Mavie
</t>
    </r>
    <r>
      <rPr>
        <sz val="11"/>
        <color theme="1"/>
        <rFont val="Verdana"/>
        <family val="2"/>
      </rPr>
      <t xml:space="preserve">All employees of OeKB Group have access to a free employee assistance programme. The company Mavie offers coaching, advice, and information in professional and private matters, all anonymously and confidetially. Mavie aims at accompanying people on their way to holistic health. The company offers a large number of presentations and workshops including topics like “Fit throughout the workday” and “Unwinding on holiday”.
</t>
    </r>
    <r>
      <rPr>
        <b/>
        <sz val="11"/>
        <color theme="1"/>
        <rFont val="Verdana"/>
        <family val="2"/>
      </rPr>
      <t xml:space="preserve">
</t>
    </r>
    <r>
      <rPr>
        <b/>
        <sz val="12"/>
        <color rgb="FF004F9E"/>
        <rFont val="Verdana"/>
        <family val="2"/>
      </rPr>
      <t>Windhund 365</t>
    </r>
    <r>
      <rPr>
        <b/>
        <sz val="11"/>
        <color rgb="FF004F9E"/>
        <rFont val="Verdana"/>
        <family val="2"/>
      </rPr>
      <t xml:space="preserve">
</t>
    </r>
    <r>
      <rPr>
        <sz val="11"/>
        <color theme="1"/>
        <rFont val="Verdana"/>
        <family val="2"/>
      </rPr>
      <t xml:space="preserve">Windhund 365 offers monthly live talks on topics such as mental health, wellbeing, and personal development. Employees can join the sessions live or access the latest recording in the library until the next event takes place. This gives everyone the opportunity to benefit from expert insights – flexibly and at their own pace.                                                                                                                   </t>
    </r>
    <r>
      <rPr>
        <sz val="11"/>
        <color theme="0"/>
        <rFont val="Verdana"/>
        <family val="2"/>
      </rPr>
      <t>.</t>
    </r>
    <r>
      <rPr>
        <b/>
        <sz val="11"/>
        <color theme="0"/>
        <rFont val="Verdana"/>
        <family val="2"/>
      </rPr>
      <t xml:space="preserve"> </t>
    </r>
    <r>
      <rPr>
        <b/>
        <sz val="11"/>
        <color theme="1"/>
        <rFont val="Verdana"/>
        <family val="2"/>
      </rPr>
      <t xml:space="preserve">                                                                                                                                                                                                                                                                                                                                                                                                                                                                  </t>
    </r>
    <r>
      <rPr>
        <b/>
        <sz val="11"/>
        <color rgb="FF004F9E"/>
        <rFont val="Verdana"/>
        <family val="2"/>
      </rPr>
      <t>Hernstein Institute of Management and Leadership &amp; ITO</t>
    </r>
    <r>
      <rPr>
        <sz val="11"/>
        <color theme="1"/>
        <rFont val="Verdana"/>
        <family val="2"/>
      </rPr>
      <t xml:space="preserve">
In addition, the Hernstein Institute of Management and Leadership as well as ITO can be utilized for regular leadership development trainings, team development programmes, and professional coaching. These external partners provide practice-oriented, evidence-based formats that support managers in strengthening leadership competencies, enhancing team performance, and fostering sustainable organizational development.</t>
    </r>
  </si>
  <si>
    <t xml:space="preserve">Education and development </t>
  </si>
  <si>
    <t xml:space="preserve">Training strategy </t>
  </si>
  <si>
    <r>
      <t xml:space="preserve">Training is governed as follows within the OeKB bank group.
</t>
    </r>
    <r>
      <rPr>
        <b/>
        <sz val="11"/>
        <rFont val="Verdana"/>
        <family val="2"/>
      </rPr>
      <t xml:space="preserve">— Training for employees 
</t>
    </r>
    <r>
      <rPr>
        <sz val="11"/>
        <rFont val="Verdana"/>
        <family val="2"/>
      </rPr>
      <t>The OeKB Academy offers a wide range of in-house seminars for all employees of the OeKB bank group. The focus of these seminars is on developing specialist and management skills and on personal development. There is also a broad spectrum of training opportunities specially produced for OeKB (e.g. mandatory training for onboarding new employees), as well as bought-in training packages and training on various topics designed by the relevant people or departments (e.g. Compliance, CISO). This training offering enables employees to invest their time in acquiring the specific knowledge they need when they need it.</t>
    </r>
    <r>
      <rPr>
        <sz val="11"/>
        <color rgb="FFFF0000"/>
        <rFont val="Verdana"/>
        <family val="2"/>
      </rPr>
      <t xml:space="preserve"> </t>
    </r>
    <r>
      <rPr>
        <sz val="11"/>
        <rFont val="Verdana"/>
        <family val="2"/>
      </rPr>
      <t>In particular, all employees receive regular mandatory training on all the specific areas covered by the Code of Conduct.</t>
    </r>
    <r>
      <rPr>
        <sz val="11"/>
        <color rgb="FFFF0000"/>
        <rFont val="Verdana"/>
        <family val="2"/>
      </rPr>
      <t xml:space="preserve">
</t>
    </r>
    <r>
      <rPr>
        <sz val="11"/>
        <rFont val="Verdana"/>
        <family val="2"/>
      </rPr>
      <t xml:space="preserve">We have developed a Group-wide onboarding process for new starters and trainees from the universities of applied sciences. Under this scheme, new employees receive support and supervision for their first 12 months at the company, enabling them to learn about all areas of the business. The process also includes an opportunity to meet the Executive Board, where the new employees can ask questions and report back on their initial experiences. </t>
    </r>
  </si>
  <si>
    <t xml:space="preserve">Job-specific development training programmes </t>
  </si>
  <si>
    <t xml:space="preserve">Our “OeKB e-academy” offers a wide range of online training courses, in addition employees can – after approval of their heads of department- also attend external seminars, webinars and conferences. A certain amount of the training budget is specifically dedicated to job-specific development programmes. </t>
  </si>
  <si>
    <t>Training on diversity</t>
  </si>
  <si>
    <t>Our “OeKB e-academy" offers a variety of courses like “Cultural Diversity”, “Diversity and Inclusion”, “Unconscious Bias”; OeKB Group is also a member of the UN Global Compact and employees have also access to the UN Global Compact training platform. In 2024 a “diversity and unconscious bias training” was mandatory for all managers in leading positions.</t>
  </si>
  <si>
    <t>Managerial and talent development training</t>
  </si>
  <si>
    <r>
      <rPr>
        <b/>
        <sz val="11"/>
        <rFont val="Verdana"/>
        <family val="2"/>
      </rPr>
      <t xml:space="preserve">— Training for executives </t>
    </r>
    <r>
      <rPr>
        <sz val="11"/>
        <rFont val="Verdana"/>
        <family val="2"/>
      </rPr>
      <t xml:space="preserve">
Executives receive regular training on key topics. New executives follow internal training programmes and have the opportunity to receive personal coaching. In 2024, mandatory training on the topic of ‘Breaking down prejudice, building diversity’ was provided via the e-academy. </t>
    </r>
    <r>
      <rPr>
        <sz val="11"/>
        <color rgb="FFFF0000"/>
        <rFont val="Verdana"/>
        <family val="2"/>
      </rPr>
      <t xml:space="preserve">
 </t>
    </r>
    <r>
      <rPr>
        <sz val="11"/>
        <rFont val="Verdana"/>
        <family val="2"/>
      </rPr>
      <t xml:space="preserve">
</t>
    </r>
    <r>
      <rPr>
        <b/>
        <sz val="11"/>
        <rFont val="Verdana"/>
        <family val="2"/>
      </rPr>
      <t xml:space="preserve">— Training for the Supervisory Board, management and key staff </t>
    </r>
    <r>
      <rPr>
        <sz val="11"/>
        <rFont val="Verdana"/>
        <family val="2"/>
      </rPr>
      <t xml:space="preserve">
There is an annual training plan in place for the Supervisory Board, management and key staff within the OeKB bank group. In addition to training on regulatory topics (new regulatory developments in areas such as governance, sustainable finance, information and cyber security), which is offered through e -learning courses and in-person training sessions, all other relevant topics, such as diversity and inclusion, are also covered. The training plan is based around the requirements of the FMA circular on the suitability test for management, Supervisory Board and key staff, which have been incorporated accordingly into the OeKB bank group’s Fit &amp; Proper Policy. This policy is updated regularly – most recently in May 2023, when it was thoroughly revised following an update to the FMA circular. Topics such as knowledge of ESG risks are a fixed component of the suitability tests carried out as part of the internal evaluation and review of Fit &amp; Proper requirements, both in the initial evaluation and in subsequent annual reviews. Given the continuously evolving nature of the regulatory framework and the dynamic environment, ESG topics are also regularly incorporated into internal training by OeKB’s Sustainability Management or included in regular Fit &amp; Proper training (sometimes with external consultants involved). Two Fit &amp; Proper training sessions were held in the reporting year for the Supervisory Board and two for key staff, along with two ‘regulatory radar’ training sessions for the key staff.</t>
    </r>
  </si>
  <si>
    <t xml:space="preserve">Trainee and internship programmes </t>
  </si>
  <si>
    <t>The OeKB bank group offers vocational days for secondary school pupils, mandatory internship placements for students at universities of applied science, and general placements during the holi_x0002_day months. In this way, we wish to make a social contribution to training young people.</t>
  </si>
  <si>
    <t xml:space="preserve">Talent recruitment initiatives </t>
  </si>
  <si>
    <t xml:space="preserve">In 2024 and 2025 OeKB Group participated in the MyAbility Talent programme. </t>
  </si>
  <si>
    <t>Access to external training and education</t>
  </si>
  <si>
    <t xml:space="preserve">Employees are given the opportunity to take part in external specialist seminars and further training courses. We also offer specific external seminars and trainings for exclusively women to strengthen female empowerment and diversity. 
</t>
  </si>
  <si>
    <t>Mentor programme</t>
  </si>
  <si>
    <t xml:space="preserve">We offer a mentoring programme für newly appointed managers in leadership positions and a buddy system for new employees. </t>
  </si>
  <si>
    <t>General training in sustainability</t>
  </si>
  <si>
    <t>2025</t>
  </si>
  <si>
    <t xml:space="preserve">ESG and sustainability training programme for supervisory board, management, key staff and employees </t>
  </si>
  <si>
    <t>Knowledge of ESG risks is a fixed component of the suitability tests carried out as part of the internal evaluation and review of Fit &amp; Proper requirements for supervisory board, management and key staff, - both in the initial evaluation and in subsequent annual reviews. Given the continuously evolving nature of the regulatory framework and the dynamic environment, ESG topics are also regularly incorporated into internal training by OeKB’s Sustainability Management (last compulsory training in 2024) or included in regular Fit &amp; Proper training. 
Two Fit &amp; Proper training sessions were held in the reporting year for the Supervisory Board and two for key staff, along with two ‘regulatory radar’ training sessions for the key staff.</t>
  </si>
  <si>
    <r>
      <rPr>
        <sz val="11"/>
        <rFont val="Verdana"/>
        <family val="2"/>
      </rPr>
      <t>For details on our training programme please see</t>
    </r>
    <r>
      <rPr>
        <u/>
        <sz val="11"/>
        <color theme="10"/>
        <rFont val="Verdana"/>
        <family val="2"/>
      </rPr>
      <t xml:space="preserve"> sustainability report 2025</t>
    </r>
    <r>
      <rPr>
        <sz val="11"/>
        <rFont val="Verdana"/>
        <family val="2"/>
      </rPr>
      <t xml:space="preserve"> p. 141f</t>
    </r>
  </si>
  <si>
    <t>Training programme completion rate (%): ESG and sustainability supervisory board, management and key staff</t>
  </si>
  <si>
    <t>The completion rates refer to all employees (including mandatory interns, excluding summer interns) who were present during the defined reporting period and therefore had the opportunity to complete the respective training.</t>
  </si>
  <si>
    <t>Training programme completion rate (%): ESG and sustainability employees</t>
  </si>
  <si>
    <t>Training in governance</t>
  </si>
  <si>
    <t xml:space="preserve">Training in KYC and AML </t>
  </si>
  <si>
    <t xml:space="preserve">OeKB Group employees involved in activities relevant to money laundering undertake regular trainings (every two years) on this topic including financial sanctions compliance. Those who are not involved in activities relevant to money laundering are kept informed about the provisions on money laundering and financial sanctions compliance.
</t>
  </si>
  <si>
    <t>Training programme completion rate (%): prevention of money laundering and terrorist financing 2024</t>
  </si>
  <si>
    <t>Training in compliance and anti-corruption</t>
  </si>
  <si>
    <t>Like any employee, all members of the Executive Board receive training on anticorruption and money laundering, along with information about the anti-corruption policy, and take part in reviews. The members of the Supervisory Board complete Fit &amp; Proper training twice a year. New members of the Supervisory Board and those in key roles are required to complete an e-learning course on the ‘Specific characteristics of the OeKB Group’ from December 2025, which covers the OeKB Group’s business areas and provides an overview of the specific regulatory features. All employees, including all executives, undertake mandatory online training on our anticorruption policy and the Code of Conduct at regular intervals (every two years).</t>
  </si>
  <si>
    <t>Traning programme completion rate (%): compliance 2024</t>
  </si>
  <si>
    <t>Training in cyber and data security as well as information security</t>
  </si>
  <si>
    <t>Training in privacy, cyber and data security as well as information security</t>
  </si>
  <si>
    <t>To raise awareness, all employees are required to complete training on data protection and cyber security at least once a year. This is supplemented with data protection training delivered to individual departments as required on specific topics related to their particular activities.
All employees and management staff have to complete training on cyber security at least once a year.</t>
  </si>
  <si>
    <t>Training programme completion rate (%): cyber and data security</t>
  </si>
  <si>
    <t>Training programme completion rate (%): information security</t>
  </si>
  <si>
    <t>Training and skills development</t>
  </si>
  <si>
    <t>Total training in hours</t>
  </si>
  <si>
    <t>Per employee in hours</t>
  </si>
  <si>
    <t>Average training hours per female employee</t>
  </si>
  <si>
    <t>Average training hours per male employee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</si>
</sst>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0">
    <font>
      <sz val="11"/>
      <color theme="1"/>
      <name val="Calibri"/>
      <family val="2"/>
      <scheme val="minor"/>
    </font>
    <font>
      <u/>
      <sz val="11"/>
      <color theme="10"/>
      <name val="Calibri"/>
      <family val="2"/>
      <scheme val="minor"/>
    </font>
    <font>
      <sz val="11"/>
      <color theme="1"/>
      <name val="Montserrat OeKB"/>
    </font>
    <font>
      <b/>
      <sz val="11"/>
      <name val="Montserrat OeKB"/>
    </font>
    <font>
      <sz val="11"/>
      <color theme="1"/>
      <name val="Calibri"/>
      <family val="2"/>
      <scheme val="minor"/>
    </font>
    <font>
      <sz val="11"/>
      <color theme="1"/>
      <name val="Verdana"/>
      <family val="2"/>
    </font>
    <font>
      <b/>
      <sz val="14"/>
      <color theme="1"/>
      <name val="Verdana"/>
      <family val="2"/>
    </font>
    <font>
      <sz val="11"/>
      <name val="Verdana"/>
      <family val="2"/>
    </font>
    <font>
      <u/>
      <sz val="11"/>
      <color rgb="FF004F9E"/>
      <name val="Verdana"/>
      <family val="2"/>
    </font>
    <font>
      <b/>
      <sz val="11"/>
      <color theme="1"/>
      <name val="Verdana"/>
      <family val="2"/>
    </font>
    <font>
      <b/>
      <sz val="11"/>
      <color theme="0"/>
      <name val="Verdana"/>
      <family val="2"/>
    </font>
    <font>
      <u/>
      <sz val="11"/>
      <color theme="4"/>
      <name val="Verdana"/>
      <family val="2"/>
    </font>
    <font>
      <b/>
      <sz val="16"/>
      <color theme="0"/>
      <name val="Verdana"/>
      <family val="2"/>
    </font>
    <font>
      <b/>
      <sz val="12"/>
      <color rgb="FF004F9E"/>
      <name val="Verdana"/>
      <family val="2"/>
    </font>
    <font>
      <sz val="12"/>
      <color rgb="FF004F9E"/>
      <name val="Verdana"/>
      <family val="2"/>
    </font>
    <font>
      <b/>
      <sz val="11"/>
      <name val="Verdana"/>
      <family val="2"/>
    </font>
    <font>
      <u/>
      <sz val="11"/>
      <color theme="10"/>
      <name val="Verdana"/>
      <family val="2"/>
    </font>
    <font>
      <b/>
      <vertAlign val="subscript"/>
      <sz val="11"/>
      <color theme="0"/>
      <name val="Verdana"/>
      <family val="2"/>
    </font>
    <font>
      <b/>
      <i/>
      <sz val="11"/>
      <color theme="0"/>
      <name val="Verdana"/>
      <family val="2"/>
    </font>
    <font>
      <b/>
      <i/>
      <sz val="11"/>
      <name val="Verdana"/>
      <family val="2"/>
    </font>
    <font>
      <i/>
      <sz val="11"/>
      <name val="Verdana"/>
      <family val="2"/>
    </font>
    <font>
      <i/>
      <sz val="11"/>
      <color theme="1"/>
      <name val="Verdana"/>
      <family val="2"/>
    </font>
    <font>
      <b/>
      <vertAlign val="subscript"/>
      <sz val="11"/>
      <color theme="1"/>
      <name val="Verdana"/>
      <family val="2"/>
    </font>
    <font>
      <sz val="9"/>
      <color theme="1"/>
      <name val="Verdana"/>
      <family val="2"/>
    </font>
    <font>
      <sz val="11"/>
      <color rgb="FFFF0000"/>
      <name val="Verdana"/>
      <family val="2"/>
    </font>
    <font>
      <b/>
      <sz val="11"/>
      <color rgb="FF004F9E"/>
      <name val="Verdana"/>
      <family val="2"/>
    </font>
    <font>
      <sz val="11"/>
      <color rgb="FF004F9E"/>
      <name val="Verdana"/>
      <family val="2"/>
    </font>
    <font>
      <sz val="9"/>
      <color rgb="FFFF0000"/>
      <name val="Verdana"/>
      <family val="2"/>
    </font>
    <font>
      <sz val="12"/>
      <color theme="1"/>
      <name val="Verdana"/>
      <family val="2"/>
    </font>
    <font>
      <b/>
      <i/>
      <sz val="11"/>
      <color rgb="FF000000"/>
      <name val="Verdana"/>
      <family val="2"/>
    </font>
    <font>
      <sz val="11"/>
      <color rgb="FF000000"/>
      <name val="Verdana"/>
      <family val="2"/>
    </font>
    <font>
      <sz val="10"/>
      <color rgb="FF000000"/>
      <name val="Verdana"/>
      <family val="2"/>
    </font>
    <font>
      <b/>
      <sz val="12"/>
      <color theme="0"/>
      <name val="Verdana"/>
      <family val="2"/>
    </font>
    <font>
      <u/>
      <sz val="11"/>
      <name val="Verdana"/>
      <family val="2"/>
    </font>
    <font>
      <i/>
      <sz val="11"/>
      <color rgb="FFFF0000"/>
      <name val="Verdana"/>
      <family val="2"/>
    </font>
    <font>
      <sz val="14"/>
      <color theme="1"/>
      <name val="Verdana"/>
      <family val="2"/>
    </font>
    <font>
      <sz val="10"/>
      <color theme="1"/>
      <name val="Verdana"/>
      <family val="2"/>
    </font>
    <font>
      <sz val="11"/>
      <color theme="10"/>
      <name val="Verdana"/>
      <family val="2"/>
    </font>
    <font>
      <sz val="11"/>
      <color theme="4"/>
      <name val="Verdana"/>
      <family val="2"/>
    </font>
    <font>
      <sz val="9"/>
      <color theme="1"/>
      <name val="Montserrat OE"/>
    </font>
    <font>
      <sz val="9"/>
      <color rgb="FF004F9E"/>
      <name val="Montserrat OE"/>
    </font>
    <font>
      <sz val="11"/>
      <color theme="0"/>
      <name val="Verdana"/>
      <family val="2"/>
    </font>
    <font>
      <b/>
      <sz val="11"/>
      <color theme="5"/>
      <name val="Verdana"/>
      <family val="2"/>
    </font>
    <font>
      <sz val="11"/>
      <color theme="1" tint="4.9989318521683403E-2"/>
      <name val="Verdana"/>
      <family val="2"/>
    </font>
    <font>
      <b/>
      <sz val="11"/>
      <color rgb="FFFF0000"/>
      <name val="Verdana"/>
      <family val="2"/>
    </font>
    <font>
      <sz val="8"/>
      <color theme="1"/>
      <name val="Verdana"/>
      <family val="2"/>
    </font>
    <font>
      <b/>
      <sz val="16"/>
      <color rgb="FFFF0000"/>
      <name val="Verdana"/>
      <family val="2"/>
    </font>
    <font>
      <b/>
      <sz val="11"/>
      <color rgb="FF000000"/>
      <name val="Verdana"/>
    </font>
    <font>
      <sz val="11"/>
      <color rgb="FF000000"/>
      <name val="Verdana"/>
    </font>
    <font>
      <u/>
      <sz val="11"/>
      <color rgb="FF0563C1"/>
      <name val="Verdana"/>
    </font>
  </fonts>
  <fills count="9">
    <fill>
      <patternFill patternType="none"/>
    </fill>
    <fill>
      <patternFill patternType="gray125"/>
    </fill>
    <fill>
      <patternFill patternType="solid">
        <fgColor theme="0"/>
        <bgColor indexed="64"/>
      </patternFill>
    </fill>
    <fill>
      <patternFill patternType="solid">
        <fgColor rgb="FF004F9E"/>
        <bgColor indexed="64"/>
      </patternFill>
    </fill>
    <fill>
      <patternFill patternType="solid">
        <fgColor theme="4" tint="0.79998168889431442"/>
        <bgColor indexed="64"/>
      </patternFill>
    </fill>
    <fill>
      <patternFill patternType="solid">
        <fgColor rgb="FF004F9F"/>
        <bgColor indexed="64"/>
      </patternFill>
    </fill>
    <fill>
      <gradientFill degree="180">
        <stop position="0">
          <color theme="0"/>
        </stop>
        <stop position="1">
          <color rgb="FFC2D5EC"/>
        </stop>
      </gradientFill>
    </fill>
    <fill>
      <gradientFill degree="180">
        <stop position="0">
          <color theme="0"/>
        </stop>
        <stop position="1">
          <color rgb="FF5B9BD5"/>
        </stop>
      </gradientFill>
    </fill>
    <fill>
      <gradientFill degree="180">
        <stop position="0">
          <color theme="0"/>
        </stop>
        <stop position="1">
          <color rgb="FF335179"/>
        </stop>
      </gradient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medium">
        <color rgb="FF004F9E"/>
      </right>
      <top/>
      <bottom/>
      <diagonal/>
    </border>
    <border>
      <left/>
      <right style="thin">
        <color rgb="FF000000"/>
      </right>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4">
    <xf numFmtId="0" fontId="0" fillId="0" borderId="0"/>
    <xf numFmtId="0" fontId="1" fillId="0" borderId="0" applyNumberFormat="0" applyFill="0" applyBorder="0" applyAlignment="0" applyProtection="0"/>
    <xf numFmtId="9" fontId="4" fillId="0" borderId="0" applyFont="0" applyFill="0" applyBorder="0" applyAlignment="0" applyProtection="0"/>
    <xf numFmtId="0" fontId="1" fillId="0" borderId="0" applyNumberFormat="0" applyFill="0" applyBorder="0" applyAlignment="0" applyProtection="0"/>
  </cellStyleXfs>
  <cellXfs count="657">
    <xf numFmtId="0" fontId="0" fillId="0" borderId="0" xfId="0"/>
    <xf numFmtId="0" fontId="0" fillId="0" borderId="0" xfId="0" applyAlignment="1">
      <alignment vertical="center"/>
    </xf>
    <xf numFmtId="0" fontId="0" fillId="0" borderId="0" xfId="0" applyAlignment="1">
      <alignment horizontal="left" vertical="top" wrapText="1"/>
    </xf>
    <xf numFmtId="0" fontId="10" fillId="3" borderId="0" xfId="0" applyFont="1" applyFill="1" applyAlignment="1">
      <alignment horizontal="left" vertical="center"/>
    </xf>
    <xf numFmtId="0" fontId="5" fillId="2" borderId="15" xfId="0" applyFont="1" applyFill="1" applyBorder="1" applyAlignment="1">
      <alignment horizontal="left" vertical="top" wrapText="1"/>
    </xf>
    <xf numFmtId="49" fontId="14" fillId="2" borderId="12" xfId="0" quotePrefix="1" applyNumberFormat="1" applyFont="1" applyFill="1" applyBorder="1" applyAlignment="1">
      <alignment horizontal="left" vertical="top" wrapText="1"/>
    </xf>
    <xf numFmtId="49" fontId="14" fillId="2" borderId="0" xfId="0" quotePrefix="1" applyNumberFormat="1" applyFont="1" applyFill="1" applyAlignment="1">
      <alignment horizontal="left" vertical="top" wrapText="1"/>
    </xf>
    <xf numFmtId="0" fontId="12" fillId="3" borderId="0" xfId="0" applyFont="1" applyFill="1" applyAlignment="1">
      <alignment horizontal="left" vertical="top"/>
    </xf>
    <xf numFmtId="0" fontId="12" fillId="3" borderId="0" xfId="0" applyFont="1" applyFill="1" applyAlignment="1">
      <alignment horizontal="left" vertical="center"/>
    </xf>
    <xf numFmtId="0" fontId="10" fillId="3" borderId="6" xfId="0" applyFont="1" applyFill="1" applyBorder="1" applyAlignment="1">
      <alignment horizontal="left" wrapText="1"/>
    </xf>
    <xf numFmtId="0" fontId="7" fillId="0" borderId="4" xfId="0" applyFont="1" applyBorder="1" applyAlignment="1">
      <alignment horizontal="left" wrapText="1" indent="1"/>
    </xf>
    <xf numFmtId="0" fontId="5" fillId="0" borderId="0" xfId="0" applyFont="1" applyAlignment="1">
      <alignment horizontal="left" wrapText="1"/>
    </xf>
    <xf numFmtId="0" fontId="10" fillId="3" borderId="0" xfId="0" applyFont="1" applyFill="1" applyAlignment="1">
      <alignment horizontal="left" vertical="top"/>
    </xf>
    <xf numFmtId="0" fontId="5" fillId="0" borderId="11" xfId="0" applyFont="1" applyBorder="1" applyAlignment="1">
      <alignment horizontal="left" vertical="center"/>
    </xf>
    <xf numFmtId="0" fontId="27" fillId="0" borderId="0" xfId="0" applyFont="1" applyAlignment="1">
      <alignment horizontal="left" vertical="top" wrapText="1"/>
    </xf>
    <xf numFmtId="14" fontId="5" fillId="2" borderId="0" xfId="0" applyNumberFormat="1" applyFont="1" applyFill="1" applyAlignment="1">
      <alignment horizontal="left"/>
    </xf>
    <xf numFmtId="0" fontId="10" fillId="3" borderId="12" xfId="0" applyFont="1" applyFill="1" applyBorder="1" applyAlignment="1">
      <alignment horizontal="left"/>
    </xf>
    <xf numFmtId="0" fontId="10" fillId="3" borderId="11" xfId="0" applyFont="1" applyFill="1" applyBorder="1" applyAlignment="1">
      <alignment horizontal="left"/>
    </xf>
    <xf numFmtId="0" fontId="5" fillId="2" borderId="12" xfId="0" applyFont="1" applyFill="1" applyBorder="1" applyAlignment="1">
      <alignment horizontal="left" vertical="top"/>
    </xf>
    <xf numFmtId="0" fontId="5" fillId="2" borderId="0" xfId="0" applyFont="1" applyFill="1" applyAlignment="1">
      <alignment horizontal="left" vertical="top"/>
    </xf>
    <xf numFmtId="0" fontId="5" fillId="2" borderId="13" xfId="0" applyFont="1" applyFill="1" applyBorder="1" applyAlignment="1">
      <alignment horizontal="left" vertical="top"/>
    </xf>
    <xf numFmtId="0" fontId="13" fillId="0" borderId="4" xfId="0" applyFont="1" applyBorder="1" applyAlignment="1">
      <alignment horizontal="left" vertical="top"/>
    </xf>
    <xf numFmtId="0" fontId="5" fillId="0" borderId="0" xfId="0" applyFont="1" applyAlignment="1">
      <alignment horizontal="left"/>
    </xf>
    <xf numFmtId="0" fontId="13" fillId="0" borderId="6" xfId="0" applyFont="1" applyBorder="1" applyAlignment="1">
      <alignment horizontal="left" vertical="top"/>
    </xf>
    <xf numFmtId="0" fontId="13" fillId="0" borderId="5" xfId="0" applyFont="1" applyBorder="1" applyAlignment="1">
      <alignment horizontal="left" vertical="top"/>
    </xf>
    <xf numFmtId="0" fontId="5" fillId="0" borderId="13" xfId="0" applyFont="1" applyBorder="1" applyAlignment="1">
      <alignment horizontal="left" vertical="top" wrapText="1"/>
    </xf>
    <xf numFmtId="0" fontId="7" fillId="0" borderId="4" xfId="0" applyFont="1" applyBorder="1" applyAlignment="1">
      <alignment horizontal="left" vertical="top" indent="1"/>
    </xf>
    <xf numFmtId="0" fontId="7" fillId="0" borderId="5" xfId="0" applyFont="1" applyBorder="1" applyAlignment="1">
      <alignment horizontal="left" vertical="top" indent="1"/>
    </xf>
    <xf numFmtId="0" fontId="7" fillId="0" borderId="4" xfId="0" applyFont="1" applyBorder="1" applyAlignment="1">
      <alignment horizontal="left" vertical="top" indent="2"/>
    </xf>
    <xf numFmtId="0" fontId="7" fillId="0" borderId="5" xfId="0" applyFont="1" applyBorder="1" applyAlignment="1">
      <alignment horizontal="left" vertical="top" indent="2"/>
    </xf>
    <xf numFmtId="0" fontId="7" fillId="0" borderId="6" xfId="0" applyFont="1" applyBorder="1" applyAlignment="1">
      <alignment horizontal="left" vertical="top" indent="1"/>
    </xf>
    <xf numFmtId="0" fontId="7" fillId="0" borderId="4" xfId="0" applyFont="1" applyBorder="1" applyAlignment="1">
      <alignment horizontal="left" vertical="top" wrapText="1" indent="1"/>
    </xf>
    <xf numFmtId="0" fontId="7" fillId="0" borderId="5" xfId="0" applyFont="1" applyBorder="1" applyAlignment="1">
      <alignment horizontal="left" vertical="top" wrapText="1" indent="1"/>
    </xf>
    <xf numFmtId="0" fontId="13" fillId="0" borderId="10" xfId="0" applyFont="1" applyBorder="1" applyAlignment="1">
      <alignment horizontal="left" vertical="top"/>
    </xf>
    <xf numFmtId="0" fontId="9" fillId="0" borderId="6" xfId="0" applyFont="1" applyBorder="1" applyAlignment="1">
      <alignment horizontal="left" vertical="top"/>
    </xf>
    <xf numFmtId="0" fontId="7" fillId="2" borderId="0" xfId="0" applyFont="1" applyFill="1" applyAlignment="1">
      <alignment horizontal="left" vertical="top"/>
    </xf>
    <xf numFmtId="0" fontId="5" fillId="2" borderId="0" xfId="0" applyFont="1" applyFill="1" applyAlignment="1">
      <alignment horizontal="left" vertical="top" wrapText="1"/>
    </xf>
    <xf numFmtId="0" fontId="10" fillId="2" borderId="0" xfId="0" applyFont="1" applyFill="1" applyAlignment="1">
      <alignment horizontal="left" vertical="top"/>
    </xf>
    <xf numFmtId="0" fontId="31" fillId="2" borderId="0" xfId="0" applyFont="1" applyFill="1" applyAlignment="1">
      <alignment horizontal="left" vertical="top" wrapText="1"/>
    </xf>
    <xf numFmtId="0" fontId="7" fillId="0" borderId="14" xfId="1" applyFont="1" applyBorder="1" applyAlignment="1">
      <alignment horizontal="left" vertical="top" wrapText="1"/>
    </xf>
    <xf numFmtId="0" fontId="10" fillId="3" borderId="7" xfId="0" applyFont="1" applyFill="1" applyBorder="1" applyAlignment="1">
      <alignment horizontal="left"/>
    </xf>
    <xf numFmtId="0" fontId="13" fillId="2" borderId="12" xfId="0" applyFont="1" applyFill="1" applyBorder="1" applyAlignment="1">
      <alignment horizontal="left" vertical="center" wrapText="1" indent="1"/>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49" fontId="24" fillId="2" borderId="4" xfId="0" applyNumberFormat="1" applyFont="1" applyFill="1" applyBorder="1" applyAlignment="1">
      <alignment horizontal="left" vertical="center"/>
    </xf>
    <xf numFmtId="0" fontId="16" fillId="0" borderId="0" xfId="1" applyFont="1" applyFill="1" applyBorder="1" applyAlignment="1" applyProtection="1">
      <alignment horizontal="left" vertical="center" wrapText="1"/>
    </xf>
    <xf numFmtId="0" fontId="7" fillId="0" borderId="5" xfId="0" applyFont="1" applyBorder="1" applyAlignment="1">
      <alignment horizontal="left" vertical="center" wrapText="1"/>
    </xf>
    <xf numFmtId="0" fontId="33" fillId="0" borderId="4" xfId="1" applyFont="1" applyFill="1" applyBorder="1" applyAlignment="1" applyProtection="1">
      <alignment horizontal="left" vertical="center" wrapText="1"/>
    </xf>
    <xf numFmtId="0" fontId="5" fillId="0" borderId="0" xfId="0" applyFont="1" applyAlignment="1">
      <alignment horizontal="left" vertical="top" wrapText="1"/>
    </xf>
    <xf numFmtId="0" fontId="5" fillId="0" borderId="14" xfId="0" applyFont="1" applyBorder="1" applyAlignment="1">
      <alignment horizontal="left" vertical="top" wrapText="1"/>
    </xf>
    <xf numFmtId="0" fontId="5" fillId="5" borderId="12" xfId="0" applyFont="1" applyFill="1" applyBorder="1" applyAlignment="1">
      <alignment horizontal="left" vertical="top" wrapText="1"/>
    </xf>
    <xf numFmtId="0" fontId="7" fillId="0" borderId="8" xfId="1" applyFont="1" applyBorder="1" applyAlignment="1">
      <alignment horizontal="left" vertical="top" wrapText="1"/>
    </xf>
    <xf numFmtId="0" fontId="7" fillId="0" borderId="0" xfId="1" applyFont="1" applyAlignment="1">
      <alignment horizontal="left" vertical="top"/>
    </xf>
    <xf numFmtId="0" fontId="5" fillId="0" borderId="13" xfId="0" applyFont="1" applyBorder="1" applyAlignment="1">
      <alignment horizontal="left" vertical="center" wrapText="1"/>
    </xf>
    <xf numFmtId="0" fontId="5" fillId="0" borderId="15" xfId="0" applyFont="1" applyBorder="1" applyAlignment="1">
      <alignment horizontal="left" vertical="center" wrapText="1"/>
    </xf>
    <xf numFmtId="0" fontId="7" fillId="0" borderId="15" xfId="0" applyFont="1" applyBorder="1" applyAlignment="1">
      <alignment horizontal="left" vertical="top" wrapText="1"/>
    </xf>
    <xf numFmtId="0" fontId="7" fillId="0" borderId="0" xfId="0" applyFont="1" applyAlignment="1">
      <alignment horizontal="left" vertical="top" wrapText="1"/>
    </xf>
    <xf numFmtId="0" fontId="7" fillId="0" borderId="13" xfId="0" applyFont="1" applyBorder="1" applyAlignment="1">
      <alignment horizontal="left" vertical="top" wrapText="1"/>
    </xf>
    <xf numFmtId="0" fontId="30" fillId="0" borderId="0" xfId="0" applyFont="1" applyAlignment="1">
      <alignment horizontal="left" vertical="top" wrapText="1"/>
    </xf>
    <xf numFmtId="0" fontId="24" fillId="0" borderId="0" xfId="0" applyFont="1" applyAlignment="1">
      <alignment horizontal="left" vertical="top" wrapText="1"/>
    </xf>
    <xf numFmtId="0" fontId="7" fillId="0" borderId="12" xfId="0" applyFont="1" applyBorder="1" applyAlignment="1">
      <alignment horizontal="left" vertical="top" wrapText="1"/>
    </xf>
    <xf numFmtId="0" fontId="5" fillId="0" borderId="15" xfId="0" applyFont="1" applyBorder="1" applyAlignment="1">
      <alignment horizontal="left" vertical="top" wrapText="1"/>
    </xf>
    <xf numFmtId="0" fontId="5" fillId="0" borderId="12" xfId="0" applyFont="1" applyBorder="1" applyAlignment="1">
      <alignment horizontal="left" vertical="top" wrapText="1"/>
    </xf>
    <xf numFmtId="49" fontId="10" fillId="3" borderId="0" xfId="0" applyNumberFormat="1" applyFont="1" applyFill="1" applyAlignment="1">
      <alignment horizontal="left"/>
    </xf>
    <xf numFmtId="0" fontId="10" fillId="3" borderId="0" xfId="0" applyFont="1" applyFill="1" applyAlignment="1">
      <alignment horizontal="left"/>
    </xf>
    <xf numFmtId="0" fontId="5" fillId="0" borderId="12" xfId="0" applyFont="1" applyBorder="1" applyAlignment="1">
      <alignment horizontal="left" vertical="top"/>
    </xf>
    <xf numFmtId="49" fontId="5" fillId="0" borderId="12" xfId="0" applyNumberFormat="1" applyFont="1" applyBorder="1" applyAlignment="1">
      <alignment horizontal="left" vertical="top" wrapText="1"/>
    </xf>
    <xf numFmtId="49" fontId="10" fillId="3" borderId="12" xfId="0" applyNumberFormat="1" applyFont="1" applyFill="1" applyBorder="1" applyAlignment="1">
      <alignment horizontal="left" vertical="center"/>
    </xf>
    <xf numFmtId="0" fontId="7" fillId="0" borderId="15" xfId="0" applyFont="1" applyBorder="1" applyAlignment="1">
      <alignment horizontal="left" vertical="center" wrapText="1"/>
    </xf>
    <xf numFmtId="49" fontId="5" fillId="0" borderId="15" xfId="0" applyNumberFormat="1" applyFont="1" applyBorder="1" applyAlignment="1">
      <alignment horizontal="left" vertical="top" wrapText="1"/>
    </xf>
    <xf numFmtId="0" fontId="24" fillId="0" borderId="15" xfId="0" applyFont="1" applyBorder="1" applyAlignment="1">
      <alignment horizontal="left" vertical="center" wrapText="1"/>
    </xf>
    <xf numFmtId="0" fontId="6" fillId="0" borderId="0" xfId="0" applyFont="1" applyAlignment="1">
      <alignment horizontal="left"/>
    </xf>
    <xf numFmtId="0" fontId="9" fillId="0" borderId="0" xfId="0" applyFont="1" applyAlignment="1">
      <alignment horizontal="left"/>
    </xf>
    <xf numFmtId="0" fontId="16" fillId="0" borderId="0" xfId="1" applyFont="1" applyAlignment="1">
      <alignment horizontal="left"/>
    </xf>
    <xf numFmtId="0" fontId="5" fillId="2" borderId="0" xfId="0" applyFont="1" applyFill="1" applyAlignment="1">
      <alignment horizontal="left"/>
    </xf>
    <xf numFmtId="14" fontId="16" fillId="2" borderId="0" xfId="1" applyNumberFormat="1" applyFont="1" applyFill="1" applyBorder="1" applyAlignment="1">
      <alignment horizontal="left"/>
    </xf>
    <xf numFmtId="0" fontId="5" fillId="0" borderId="0" xfId="0" applyFont="1" applyAlignment="1">
      <alignment horizontal="left" vertical="center"/>
    </xf>
    <xf numFmtId="0" fontId="5" fillId="2" borderId="0" xfId="0" applyFont="1" applyFill="1" applyAlignment="1">
      <alignment horizontal="left" vertical="center" wrapText="1"/>
    </xf>
    <xf numFmtId="14" fontId="5" fillId="0" borderId="0" xfId="0" applyNumberFormat="1" applyFont="1" applyAlignment="1">
      <alignment horizontal="left"/>
    </xf>
    <xf numFmtId="0" fontId="6" fillId="0" borderId="0" xfId="0" applyFont="1" applyAlignment="1">
      <alignment horizontal="left" wrapText="1"/>
    </xf>
    <xf numFmtId="0" fontId="10" fillId="5" borderId="5" xfId="0" applyFont="1" applyFill="1" applyBorder="1" applyAlignment="1">
      <alignment horizontal="left" wrapText="1"/>
    </xf>
    <xf numFmtId="0" fontId="10" fillId="5" borderId="1" xfId="0" applyFont="1" applyFill="1" applyBorder="1" applyAlignment="1">
      <alignment horizontal="left" wrapText="1"/>
    </xf>
    <xf numFmtId="0" fontId="5" fillId="0" borderId="4" xfId="0" applyFont="1" applyBorder="1" applyAlignment="1">
      <alignment horizontal="left" wrapText="1"/>
    </xf>
    <xf numFmtId="0" fontId="5" fillId="0" borderId="5" xfId="0" applyFont="1" applyBorder="1" applyAlignment="1">
      <alignment horizontal="left" wrapText="1"/>
    </xf>
    <xf numFmtId="0" fontId="9" fillId="0" borderId="0" xfId="0" applyFont="1" applyAlignment="1">
      <alignment horizontal="left" wrapText="1"/>
    </xf>
    <xf numFmtId="1" fontId="5" fillId="2" borderId="0" xfId="0" applyNumberFormat="1" applyFont="1" applyFill="1" applyAlignment="1">
      <alignment horizontal="left" wrapText="1"/>
    </xf>
    <xf numFmtId="1" fontId="5" fillId="0" borderId="0" xfId="0" applyNumberFormat="1" applyFont="1" applyAlignment="1">
      <alignment horizontal="left" wrapText="1"/>
    </xf>
    <xf numFmtId="0" fontId="27" fillId="2" borderId="0" xfId="0" applyFont="1" applyFill="1" applyAlignment="1">
      <alignment horizontal="left"/>
    </xf>
    <xf numFmtId="164" fontId="5" fillId="2" borderId="0" xfId="0" applyNumberFormat="1" applyFont="1" applyFill="1" applyAlignment="1">
      <alignment horizontal="left" wrapText="1"/>
    </xf>
    <xf numFmtId="164" fontId="5" fillId="0" borderId="0" xfId="0" applyNumberFormat="1" applyFont="1" applyAlignment="1">
      <alignment horizontal="left" wrapText="1"/>
    </xf>
    <xf numFmtId="0" fontId="5" fillId="2" borderId="0" xfId="0" applyFont="1" applyFill="1" applyAlignment="1">
      <alignment horizontal="left" wrapText="1"/>
    </xf>
    <xf numFmtId="2" fontId="5" fillId="2" borderId="0" xfId="0" applyNumberFormat="1" applyFont="1" applyFill="1" applyAlignment="1">
      <alignment horizontal="left" wrapText="1"/>
    </xf>
    <xf numFmtId="0" fontId="16" fillId="0" borderId="0" xfId="1" applyFont="1" applyAlignment="1">
      <alignment horizontal="left" wrapText="1"/>
    </xf>
    <xf numFmtId="0" fontId="9" fillId="3" borderId="0" xfId="0" applyFont="1" applyFill="1" applyAlignment="1">
      <alignment horizontal="left" wrapText="1"/>
    </xf>
    <xf numFmtId="0" fontId="5" fillId="3" borderId="0" xfId="0" applyFont="1" applyFill="1" applyAlignment="1">
      <alignment horizontal="left"/>
    </xf>
    <xf numFmtId="0" fontId="9" fillId="3" borderId="0" xfId="0" applyFont="1" applyFill="1" applyAlignment="1">
      <alignment horizontal="left"/>
    </xf>
    <xf numFmtId="0" fontId="9" fillId="2" borderId="6" xfId="0" applyFont="1" applyFill="1" applyBorder="1" applyAlignment="1">
      <alignment horizontal="left" vertical="top" wrapText="1"/>
    </xf>
    <xf numFmtId="0" fontId="5" fillId="2" borderId="15" xfId="0" applyFont="1" applyFill="1" applyBorder="1" applyAlignment="1">
      <alignment horizontal="left"/>
    </xf>
    <xf numFmtId="0" fontId="13" fillId="2" borderId="6" xfId="0" applyFont="1" applyFill="1" applyBorder="1" applyAlignment="1">
      <alignment horizontal="left" vertical="top" wrapText="1"/>
    </xf>
    <xf numFmtId="0" fontId="5" fillId="2" borderId="12" xfId="0" applyFont="1" applyFill="1" applyBorder="1" applyAlignment="1">
      <alignment horizontal="left"/>
    </xf>
    <xf numFmtId="0" fontId="5" fillId="2" borderId="7" xfId="0" applyFont="1" applyFill="1" applyBorder="1" applyAlignment="1">
      <alignment horizontal="left" wrapText="1"/>
    </xf>
    <xf numFmtId="0" fontId="13" fillId="2" borderId="4"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8" xfId="0" applyFont="1" applyFill="1" applyBorder="1" applyAlignment="1">
      <alignment horizontal="left" wrapText="1"/>
    </xf>
    <xf numFmtId="0" fontId="5" fillId="2" borderId="13" xfId="0" applyFont="1" applyFill="1" applyBorder="1" applyAlignment="1">
      <alignment horizontal="left" vertical="top" wrapText="1"/>
    </xf>
    <xf numFmtId="0" fontId="5" fillId="2" borderId="13" xfId="0" applyFont="1" applyFill="1" applyBorder="1" applyAlignment="1">
      <alignment horizontal="left"/>
    </xf>
    <xf numFmtId="0" fontId="5" fillId="0" borderId="14" xfId="0" applyFont="1" applyBorder="1" applyAlignment="1">
      <alignment horizontal="left"/>
    </xf>
    <xf numFmtId="0" fontId="5" fillId="0" borderId="8" xfId="0" applyFont="1" applyBorder="1" applyAlignment="1">
      <alignment horizontal="left"/>
    </xf>
    <xf numFmtId="49" fontId="5" fillId="0" borderId="0" xfId="0" applyNumberFormat="1" applyFont="1" applyAlignment="1">
      <alignment horizontal="left" vertical="top" wrapText="1"/>
    </xf>
    <xf numFmtId="49" fontId="5" fillId="0" borderId="13" xfId="0" applyNumberFormat="1" applyFont="1" applyBorder="1" applyAlignment="1">
      <alignment horizontal="left" vertical="top" wrapText="1"/>
    </xf>
    <xf numFmtId="0" fontId="13" fillId="2" borderId="5" xfId="0" applyFont="1" applyFill="1" applyBorder="1" applyAlignment="1">
      <alignment horizontal="left" vertical="top" wrapText="1"/>
    </xf>
    <xf numFmtId="0" fontId="5" fillId="0" borderId="4" xfId="0" applyFont="1" applyBorder="1" applyAlignment="1">
      <alignment horizontal="left"/>
    </xf>
    <xf numFmtId="0" fontId="7" fillId="0" borderId="0" xfId="0" applyFont="1" applyAlignment="1">
      <alignment horizontal="left" wrapText="1"/>
    </xf>
    <xf numFmtId="2" fontId="7" fillId="0" borderId="0" xfId="0" applyNumberFormat="1" applyFont="1" applyAlignment="1">
      <alignment horizontal="left"/>
    </xf>
    <xf numFmtId="1" fontId="20" fillId="0" borderId="0" xfId="0" applyNumberFormat="1" applyFont="1" applyAlignment="1">
      <alignment horizontal="left" wrapText="1"/>
    </xf>
    <xf numFmtId="0" fontId="10" fillId="3" borderId="6" xfId="0" applyFont="1" applyFill="1" applyBorder="1" applyAlignment="1">
      <alignment horizontal="left"/>
    </xf>
    <xf numFmtId="0" fontId="10" fillId="2" borderId="0" xfId="0" applyFont="1" applyFill="1" applyAlignment="1">
      <alignment horizontal="left"/>
    </xf>
    <xf numFmtId="0" fontId="9" fillId="0" borderId="6" xfId="0" applyFont="1" applyBorder="1" applyAlignment="1">
      <alignment horizontal="left" wrapText="1"/>
    </xf>
    <xf numFmtId="9" fontId="7" fillId="2" borderId="0" xfId="0" applyNumberFormat="1" applyFont="1" applyFill="1" applyAlignment="1">
      <alignment horizontal="left" vertical="center"/>
    </xf>
    <xf numFmtId="0" fontId="10" fillId="3" borderId="10" xfId="0" applyFont="1" applyFill="1" applyBorder="1" applyAlignment="1">
      <alignment horizontal="left" wrapText="1"/>
    </xf>
    <xf numFmtId="1" fontId="15" fillId="2" borderId="0" xfId="0" applyNumberFormat="1" applyFont="1" applyFill="1" applyAlignment="1">
      <alignment horizontal="left" vertical="center"/>
    </xf>
    <xf numFmtId="0" fontId="5" fillId="2" borderId="5" xfId="0" applyFont="1" applyFill="1" applyBorder="1" applyAlignment="1">
      <alignment horizontal="left"/>
    </xf>
    <xf numFmtId="0" fontId="9" fillId="2" borderId="0" xfId="0" applyFont="1" applyFill="1" applyAlignment="1">
      <alignment horizontal="left"/>
    </xf>
    <xf numFmtId="3" fontId="5" fillId="2" borderId="0" xfId="0" applyNumberFormat="1" applyFont="1" applyFill="1" applyAlignment="1">
      <alignment horizontal="left"/>
    </xf>
    <xf numFmtId="0" fontId="5" fillId="5" borderId="10" xfId="0" applyFont="1" applyFill="1" applyBorder="1" applyAlignment="1">
      <alignment horizontal="left"/>
    </xf>
    <xf numFmtId="0" fontId="9" fillId="5" borderId="15" xfId="0" applyFont="1" applyFill="1" applyBorder="1" applyAlignment="1">
      <alignment horizontal="left"/>
    </xf>
    <xf numFmtId="0" fontId="10" fillId="5" borderId="11" xfId="0" applyFont="1" applyFill="1" applyBorder="1" applyAlignment="1">
      <alignment horizontal="left"/>
    </xf>
    <xf numFmtId="0" fontId="9" fillId="2" borderId="6" xfId="0" applyFont="1" applyFill="1" applyBorder="1" applyAlignment="1">
      <alignment horizontal="left"/>
    </xf>
    <xf numFmtId="0" fontId="10" fillId="2" borderId="8" xfId="0" applyFont="1" applyFill="1" applyBorder="1" applyAlignment="1">
      <alignment horizontal="left"/>
    </xf>
    <xf numFmtId="0" fontId="5" fillId="2" borderId="4" xfId="0" applyFont="1" applyFill="1" applyBorder="1" applyAlignment="1">
      <alignment horizontal="left"/>
    </xf>
    <xf numFmtId="0" fontId="21" fillId="2" borderId="4" xfId="0" applyFont="1" applyFill="1" applyBorder="1" applyAlignment="1">
      <alignment horizontal="left"/>
    </xf>
    <xf numFmtId="3" fontId="9" fillId="2" borderId="0" xfId="0" applyNumberFormat="1" applyFont="1" applyFill="1" applyAlignment="1">
      <alignment horizontal="left"/>
    </xf>
    <xf numFmtId="0" fontId="9" fillId="2" borderId="4" xfId="0" applyFont="1" applyFill="1" applyBorder="1" applyAlignment="1">
      <alignment horizontal="left"/>
    </xf>
    <xf numFmtId="0" fontId="5" fillId="0" borderId="5" xfId="0" applyFont="1" applyBorder="1" applyAlignment="1">
      <alignment horizontal="left"/>
    </xf>
    <xf numFmtId="0" fontId="9" fillId="2" borderId="13" xfId="0" applyFont="1" applyFill="1" applyBorder="1" applyAlignment="1">
      <alignment horizontal="left"/>
    </xf>
    <xf numFmtId="0" fontId="10" fillId="2" borderId="14" xfId="0" applyFont="1" applyFill="1" applyBorder="1" applyAlignment="1">
      <alignment horizontal="left"/>
    </xf>
    <xf numFmtId="0" fontId="23" fillId="2" borderId="0" xfId="0" applyFont="1" applyFill="1" applyAlignment="1">
      <alignment horizontal="left"/>
    </xf>
    <xf numFmtId="0" fontId="9" fillId="2" borderId="0" xfId="0" applyFont="1" applyFill="1" applyAlignment="1">
      <alignment horizontal="left" wrapText="1"/>
    </xf>
    <xf numFmtId="0" fontId="24" fillId="0" borderId="0" xfId="0" applyFont="1" applyAlignment="1">
      <alignment horizontal="left"/>
    </xf>
    <xf numFmtId="0" fontId="13" fillId="2" borderId="10" xfId="0" applyFont="1" applyFill="1" applyBorder="1" applyAlignment="1">
      <alignment horizontal="left" vertical="top" wrapText="1"/>
    </xf>
    <xf numFmtId="0" fontId="5" fillId="0" borderId="0" xfId="0" applyFont="1" applyAlignment="1">
      <alignment horizontal="left" vertical="top"/>
    </xf>
    <xf numFmtId="0" fontId="16" fillId="0" borderId="0" xfId="1" applyFont="1" applyAlignment="1">
      <alignment horizontal="left" vertical="top" wrapText="1"/>
    </xf>
    <xf numFmtId="0" fontId="5" fillId="0" borderId="6" xfId="0" applyFont="1" applyBorder="1" applyAlignment="1">
      <alignment horizontal="left"/>
    </xf>
    <xf numFmtId="0" fontId="7" fillId="0" borderId="7" xfId="1" applyFont="1" applyBorder="1" applyAlignment="1">
      <alignment horizontal="left" vertical="top" wrapText="1"/>
    </xf>
    <xf numFmtId="0" fontId="16" fillId="0" borderId="0" xfId="1" applyFont="1" applyAlignment="1">
      <alignment horizontal="left" vertical="top"/>
    </xf>
    <xf numFmtId="0" fontId="9" fillId="2" borderId="0" xfId="0" applyFont="1" applyFill="1" applyAlignment="1">
      <alignment horizontal="left" vertical="top" wrapText="1"/>
    </xf>
    <xf numFmtId="0" fontId="9" fillId="2" borderId="0" xfId="0" applyFont="1" applyFill="1" applyAlignment="1">
      <alignment horizontal="left" vertical="top"/>
    </xf>
    <xf numFmtId="0" fontId="12" fillId="3" borderId="6" xfId="0" applyFont="1" applyFill="1" applyBorder="1" applyAlignment="1">
      <alignment horizontal="left" vertical="top"/>
    </xf>
    <xf numFmtId="0" fontId="5" fillId="0" borderId="13" xfId="0" applyFont="1" applyBorder="1" applyAlignment="1">
      <alignment horizontal="left"/>
    </xf>
    <xf numFmtId="0" fontId="10" fillId="3" borderId="10" xfId="0" applyFont="1" applyFill="1" applyBorder="1" applyAlignment="1">
      <alignment horizontal="left" vertical="top"/>
    </xf>
    <xf numFmtId="0" fontId="10" fillId="3" borderId="15" xfId="0" applyFont="1" applyFill="1" applyBorder="1" applyAlignment="1">
      <alignment horizontal="left"/>
    </xf>
    <xf numFmtId="0" fontId="10" fillId="3" borderId="13" xfId="0" applyFont="1" applyFill="1" applyBorder="1" applyAlignment="1">
      <alignment horizontal="left"/>
    </xf>
    <xf numFmtId="0" fontId="9" fillId="2" borderId="6" xfId="0" applyFont="1" applyFill="1" applyBorder="1" applyAlignment="1">
      <alignment horizontal="left" vertical="top"/>
    </xf>
    <xf numFmtId="9" fontId="5" fillId="2" borderId="12" xfId="0" applyNumberFormat="1" applyFont="1" applyFill="1" applyBorder="1" applyAlignment="1">
      <alignment horizontal="left" wrapText="1"/>
    </xf>
    <xf numFmtId="0" fontId="5" fillId="8" borderId="12" xfId="0" applyFont="1" applyFill="1" applyBorder="1" applyAlignment="1">
      <alignment horizontal="left"/>
    </xf>
    <xf numFmtId="0" fontId="21" fillId="2" borderId="4" xfId="0" applyFont="1" applyFill="1" applyBorder="1" applyAlignment="1">
      <alignment horizontal="left" vertical="top"/>
    </xf>
    <xf numFmtId="9" fontId="5" fillId="2" borderId="0" xfId="0" applyNumberFormat="1" applyFont="1" applyFill="1" applyAlignment="1">
      <alignment horizontal="left" wrapText="1"/>
    </xf>
    <xf numFmtId="0" fontId="5" fillId="7" borderId="0" xfId="0" applyFont="1" applyFill="1" applyAlignment="1">
      <alignment horizontal="left"/>
    </xf>
    <xf numFmtId="0" fontId="5" fillId="2" borderId="5" xfId="0" applyFont="1" applyFill="1" applyBorder="1" applyAlignment="1">
      <alignment horizontal="left" vertical="top"/>
    </xf>
    <xf numFmtId="9" fontId="5" fillId="2" borderId="13" xfId="0" applyNumberFormat="1" applyFont="1" applyFill="1" applyBorder="1" applyAlignment="1">
      <alignment horizontal="left" wrapText="1"/>
    </xf>
    <xf numFmtId="0" fontId="5" fillId="6" borderId="13" xfId="0" applyFont="1" applyFill="1" applyBorder="1" applyAlignment="1">
      <alignment horizontal="left"/>
    </xf>
    <xf numFmtId="0" fontId="5" fillId="2" borderId="4" xfId="0" applyFont="1" applyFill="1" applyBorder="1" applyAlignment="1">
      <alignment horizontal="left" vertical="top"/>
    </xf>
    <xf numFmtId="2" fontId="5" fillId="2" borderId="0" xfId="0" applyNumberFormat="1" applyFont="1" applyFill="1" applyAlignment="1">
      <alignment horizontal="left"/>
    </xf>
    <xf numFmtId="0" fontId="16" fillId="2" borderId="8" xfId="1" applyFont="1" applyFill="1" applyBorder="1" applyAlignment="1">
      <alignment horizontal="left" vertical="center" wrapText="1"/>
    </xf>
    <xf numFmtId="2" fontId="5" fillId="2" borderId="13" xfId="0" applyNumberFormat="1" applyFont="1" applyFill="1" applyBorder="1" applyAlignment="1">
      <alignment horizontal="left"/>
    </xf>
    <xf numFmtId="0" fontId="16" fillId="2" borderId="14" xfId="1" applyFont="1" applyFill="1" applyBorder="1" applyAlignment="1">
      <alignment horizontal="left" vertical="center" wrapText="1"/>
    </xf>
    <xf numFmtId="0" fontId="10" fillId="3" borderId="12" xfId="0" applyFont="1" applyFill="1" applyBorder="1" applyAlignment="1">
      <alignment horizontal="left" vertical="top"/>
    </xf>
    <xf numFmtId="0" fontId="5" fillId="5" borderId="8" xfId="0" applyFont="1" applyFill="1" applyBorder="1" applyAlignment="1">
      <alignment horizontal="left"/>
    </xf>
    <xf numFmtId="0" fontId="13" fillId="0" borderId="4" xfId="0" applyFont="1" applyBorder="1" applyAlignment="1">
      <alignment horizontal="left"/>
    </xf>
    <xf numFmtId="0" fontId="16" fillId="0" borderId="0" xfId="1" applyFont="1" applyFill="1" applyBorder="1" applyAlignment="1">
      <alignment horizontal="left"/>
    </xf>
    <xf numFmtId="0" fontId="5" fillId="0" borderId="2" xfId="0" applyFont="1" applyBorder="1" applyAlignment="1">
      <alignment horizontal="left"/>
    </xf>
    <xf numFmtId="0" fontId="10" fillId="3" borderId="6" xfId="0" applyFont="1" applyFill="1" applyBorder="1" applyAlignment="1">
      <alignment horizontal="left" vertical="top"/>
    </xf>
    <xf numFmtId="0" fontId="10" fillId="2" borderId="4" xfId="0" applyFont="1" applyFill="1" applyBorder="1" applyAlignment="1">
      <alignment horizontal="left"/>
    </xf>
    <xf numFmtId="0" fontId="15" fillId="0" borderId="4" xfId="0" applyFont="1" applyBorder="1" applyAlignment="1">
      <alignment horizontal="left" vertical="top"/>
    </xf>
    <xf numFmtId="0" fontId="15" fillId="0" borderId="0" xfId="0" applyFont="1" applyAlignment="1">
      <alignment horizontal="left"/>
    </xf>
    <xf numFmtId="0" fontId="15" fillId="0" borderId="6" xfId="0" applyFont="1" applyBorder="1" applyAlignment="1">
      <alignment horizontal="left" vertical="top"/>
    </xf>
    <xf numFmtId="0" fontId="7" fillId="0" borderId="12" xfId="0" applyFont="1" applyBorder="1" applyAlignment="1">
      <alignment horizontal="left"/>
    </xf>
    <xf numFmtId="0" fontId="7" fillId="0" borderId="0" xfId="0" applyFont="1" applyAlignment="1">
      <alignment horizontal="left"/>
    </xf>
    <xf numFmtId="0" fontId="7" fillId="0" borderId="13" xfId="0" applyFont="1" applyBorder="1" applyAlignment="1">
      <alignment horizontal="left"/>
    </xf>
    <xf numFmtId="0" fontId="16" fillId="2" borderId="4" xfId="1" applyFont="1" applyFill="1" applyBorder="1" applyAlignment="1">
      <alignment horizontal="left" vertical="center"/>
    </xf>
    <xf numFmtId="0" fontId="16" fillId="2" borderId="0" xfId="1" applyFont="1" applyFill="1" applyBorder="1" applyAlignment="1">
      <alignment horizontal="left" vertical="center"/>
    </xf>
    <xf numFmtId="0" fontId="7" fillId="0" borderId="14" xfId="0" applyFont="1" applyBorder="1" applyAlignment="1">
      <alignment horizontal="left"/>
    </xf>
    <xf numFmtId="0" fontId="7" fillId="0" borderId="7" xfId="0" applyFont="1" applyBorder="1" applyAlignment="1">
      <alignment horizontal="left"/>
    </xf>
    <xf numFmtId="0" fontId="7" fillId="0" borderId="8" xfId="0" applyFont="1" applyBorder="1" applyAlignment="1">
      <alignment horizontal="left"/>
    </xf>
    <xf numFmtId="0" fontId="16" fillId="2" borderId="4" xfId="1" applyFont="1" applyFill="1" applyBorder="1" applyAlignment="1">
      <alignment horizontal="left" vertical="center" wrapText="1"/>
    </xf>
    <xf numFmtId="0" fontId="16" fillId="2" borderId="0" xfId="1" applyFont="1" applyFill="1" applyBorder="1" applyAlignment="1">
      <alignment horizontal="left" vertical="center" wrapText="1"/>
    </xf>
    <xf numFmtId="0" fontId="19" fillId="0" borderId="4" xfId="0" applyFont="1" applyBorder="1" applyAlignment="1">
      <alignment horizontal="left" vertical="top"/>
    </xf>
    <xf numFmtId="0" fontId="19" fillId="0" borderId="4" xfId="0" applyFont="1" applyBorder="1" applyAlignment="1">
      <alignment horizontal="left" vertical="top" wrapText="1"/>
    </xf>
    <xf numFmtId="0" fontId="29" fillId="0" borderId="4" xfId="0" applyFont="1" applyBorder="1" applyAlignment="1">
      <alignment horizontal="left" wrapText="1"/>
    </xf>
    <xf numFmtId="0" fontId="30" fillId="0" borderId="0" xfId="0" applyFont="1" applyAlignment="1">
      <alignment horizontal="left" wrapText="1"/>
    </xf>
    <xf numFmtId="0" fontId="7" fillId="2" borderId="0" xfId="1" applyFont="1" applyFill="1" applyBorder="1" applyAlignment="1">
      <alignment horizontal="left" vertical="center" wrapText="1"/>
    </xf>
    <xf numFmtId="0" fontId="30" fillId="2" borderId="0" xfId="0" applyFont="1" applyFill="1" applyAlignment="1">
      <alignment horizontal="left" wrapText="1"/>
    </xf>
    <xf numFmtId="0" fontId="7" fillId="2" borderId="4" xfId="1" applyFont="1" applyFill="1" applyBorder="1" applyAlignment="1">
      <alignment horizontal="left" vertical="center" wrapText="1"/>
    </xf>
    <xf numFmtId="0" fontId="30" fillId="2" borderId="0" xfId="0" applyFont="1" applyFill="1" applyAlignment="1">
      <alignment horizontal="left" vertical="top" wrapText="1"/>
    </xf>
    <xf numFmtId="0" fontId="30" fillId="2" borderId="13" xfId="0" applyFont="1" applyFill="1" applyBorder="1" applyAlignment="1">
      <alignment horizontal="left" wrapText="1"/>
    </xf>
    <xf numFmtId="2" fontId="7" fillId="2" borderId="0" xfId="0" applyNumberFormat="1" applyFont="1" applyFill="1" applyAlignment="1">
      <alignment horizontal="left"/>
    </xf>
    <xf numFmtId="0" fontId="10" fillId="3" borderId="7" xfId="0" applyFont="1" applyFill="1" applyBorder="1" applyAlignment="1">
      <alignment horizontal="left" vertical="top"/>
    </xf>
    <xf numFmtId="0" fontId="5" fillId="0" borderId="15" xfId="0" applyFont="1" applyBorder="1" applyAlignment="1">
      <alignment horizontal="left" vertical="center"/>
    </xf>
    <xf numFmtId="0" fontId="7" fillId="0" borderId="5" xfId="0" applyFont="1" applyBorder="1" applyAlignment="1">
      <alignment horizontal="left" vertical="top"/>
    </xf>
    <xf numFmtId="0" fontId="5" fillId="0" borderId="7" xfId="0" applyFont="1" applyBorder="1" applyAlignment="1">
      <alignment horizontal="left" vertical="center"/>
    </xf>
    <xf numFmtId="0" fontId="7" fillId="2" borderId="0" xfId="0" applyFont="1" applyFill="1" applyAlignment="1">
      <alignment horizontal="left" vertical="top" wrapText="1"/>
    </xf>
    <xf numFmtId="0" fontId="7" fillId="0" borderId="4" xfId="0" applyFont="1" applyBorder="1" applyAlignment="1">
      <alignment horizontal="left" vertical="top"/>
    </xf>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14" xfId="0" applyFont="1" applyBorder="1" applyAlignment="1">
      <alignment horizontal="left" vertical="center"/>
    </xf>
    <xf numFmtId="0" fontId="9" fillId="0" borderId="7" xfId="0" applyFont="1" applyBorder="1" applyAlignment="1">
      <alignment horizontal="left"/>
    </xf>
    <xf numFmtId="0" fontId="5" fillId="2" borderId="8" xfId="0" applyFont="1" applyFill="1" applyBorder="1" applyAlignment="1">
      <alignment horizontal="left"/>
    </xf>
    <xf numFmtId="0" fontId="30" fillId="2" borderId="0" xfId="0" applyFont="1" applyFill="1" applyAlignment="1">
      <alignment horizontal="left" vertical="center" wrapText="1"/>
    </xf>
    <xf numFmtId="164" fontId="7" fillId="2" borderId="0" xfId="0" applyNumberFormat="1" applyFont="1" applyFill="1" applyAlignment="1">
      <alignment horizontal="left"/>
    </xf>
    <xf numFmtId="164" fontId="5" fillId="0" borderId="0" xfId="0" applyNumberFormat="1" applyFont="1" applyAlignment="1">
      <alignment horizontal="left"/>
    </xf>
    <xf numFmtId="0" fontId="5" fillId="0" borderId="6" xfId="0" applyFont="1" applyBorder="1" applyAlignment="1">
      <alignment horizontal="left" vertical="top"/>
    </xf>
    <xf numFmtId="0" fontId="5" fillId="0" borderId="7" xfId="0" applyFont="1" applyBorder="1" applyAlignment="1">
      <alignment horizontal="left"/>
    </xf>
    <xf numFmtId="0" fontId="9" fillId="0" borderId="5" xfId="0" applyFont="1" applyBorder="1" applyAlignment="1">
      <alignment horizontal="left" vertical="top"/>
    </xf>
    <xf numFmtId="0" fontId="9" fillId="0" borderId="14" xfId="0" applyFont="1" applyBorder="1" applyAlignment="1">
      <alignment horizontal="left"/>
    </xf>
    <xf numFmtId="0" fontId="5" fillId="2" borderId="0" xfId="0" applyFont="1" applyFill="1" applyAlignment="1">
      <alignment horizontal="left" vertical="center"/>
    </xf>
    <xf numFmtId="0" fontId="16" fillId="2" borderId="0" xfId="1" applyFont="1" applyFill="1" applyBorder="1" applyAlignment="1">
      <alignment horizontal="left" wrapText="1"/>
    </xf>
    <xf numFmtId="0" fontId="16" fillId="2" borderId="0" xfId="1" applyFont="1" applyFill="1" applyBorder="1" applyAlignment="1">
      <alignment horizontal="left" vertical="top" wrapText="1"/>
    </xf>
    <xf numFmtId="0" fontId="11" fillId="2" borderId="0" xfId="1" applyFont="1" applyFill="1" applyBorder="1" applyAlignment="1">
      <alignment horizontal="left" vertical="center" wrapText="1"/>
    </xf>
    <xf numFmtId="0" fontId="24" fillId="2" borderId="0" xfId="0" applyFont="1" applyFill="1" applyAlignment="1">
      <alignment horizontal="left" vertical="center"/>
    </xf>
    <xf numFmtId="0" fontId="7" fillId="2" borderId="0" xfId="0" applyFont="1" applyFill="1" applyAlignment="1">
      <alignment horizontal="left" vertical="center"/>
    </xf>
    <xf numFmtId="0" fontId="5" fillId="5" borderId="12" xfId="0" applyFont="1" applyFill="1" applyBorder="1" applyAlignment="1">
      <alignment horizontal="left"/>
    </xf>
    <xf numFmtId="0" fontId="32" fillId="5" borderId="7" xfId="0" applyFont="1" applyFill="1" applyBorder="1" applyAlignment="1">
      <alignment horizontal="left" vertical="top"/>
    </xf>
    <xf numFmtId="0" fontId="5" fillId="0" borderId="15" xfId="0"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xf>
    <xf numFmtId="0" fontId="9" fillId="3" borderId="12" xfId="0" applyFont="1" applyFill="1" applyBorder="1" applyAlignment="1">
      <alignment horizontal="left" wrapText="1"/>
    </xf>
    <xf numFmtId="0" fontId="5" fillId="3" borderId="12" xfId="0" applyFont="1" applyFill="1" applyBorder="1" applyAlignment="1">
      <alignment horizontal="left"/>
    </xf>
    <xf numFmtId="0" fontId="9" fillId="3" borderId="12" xfId="0" applyFont="1" applyFill="1" applyBorder="1" applyAlignment="1">
      <alignment horizontal="left"/>
    </xf>
    <xf numFmtId="0" fontId="7" fillId="0" borderId="0" xfId="1" applyFont="1" applyBorder="1" applyAlignment="1">
      <alignment horizontal="left" vertical="top" wrapText="1"/>
    </xf>
    <xf numFmtId="0" fontId="32" fillId="3" borderId="0" xfId="0" applyFont="1" applyFill="1" applyAlignment="1">
      <alignment horizontal="left" vertical="center"/>
    </xf>
    <xf numFmtId="0" fontId="7" fillId="0" borderId="0" xfId="1" applyFont="1" applyBorder="1" applyAlignment="1">
      <alignment horizontal="left" vertical="center" wrapText="1"/>
    </xf>
    <xf numFmtId="0" fontId="7" fillId="0" borderId="13" xfId="1" applyFont="1" applyBorder="1" applyAlignment="1">
      <alignment horizontal="left" vertical="center" wrapText="1"/>
    </xf>
    <xf numFmtId="0" fontId="5" fillId="0" borderId="10" xfId="0" applyFont="1" applyBorder="1" applyAlignment="1">
      <alignment horizontal="left" vertical="top" wrapText="1"/>
    </xf>
    <xf numFmtId="49" fontId="7" fillId="0" borderId="4" xfId="0" applyNumberFormat="1" applyFont="1" applyBorder="1" applyAlignment="1">
      <alignment horizontal="left" vertical="top" wrapText="1"/>
    </xf>
    <xf numFmtId="0" fontId="32" fillId="3" borderId="7" xfId="0" applyFont="1" applyFill="1" applyBorder="1" applyAlignment="1">
      <alignment horizontal="left" vertical="top"/>
    </xf>
    <xf numFmtId="0" fontId="13" fillId="2" borderId="0" xfId="0" applyFont="1" applyFill="1" applyAlignment="1">
      <alignment horizontal="left" vertical="top" wrapText="1"/>
    </xf>
    <xf numFmtId="0" fontId="24" fillId="0" borderId="0" xfId="0" applyFont="1" applyAlignment="1">
      <alignment horizontal="left" vertical="top"/>
    </xf>
    <xf numFmtId="0" fontId="24" fillId="0" borderId="14" xfId="0" applyFont="1" applyBorder="1" applyAlignment="1">
      <alignment horizontal="left" vertical="top"/>
    </xf>
    <xf numFmtId="0" fontId="5" fillId="0" borderId="13" xfId="0" applyFont="1" applyBorder="1" applyAlignment="1">
      <alignment horizontal="left" vertical="center"/>
    </xf>
    <xf numFmtId="0" fontId="16" fillId="0" borderId="13" xfId="1" applyFont="1" applyBorder="1" applyAlignment="1" applyProtection="1">
      <alignment horizontal="left" vertical="center" wrapText="1"/>
    </xf>
    <xf numFmtId="0" fontId="7" fillId="0" borderId="15" xfId="0" applyFont="1" applyBorder="1" applyAlignment="1">
      <alignment horizontal="left"/>
    </xf>
    <xf numFmtId="0" fontId="5" fillId="0" borderId="15" xfId="0" applyFont="1" applyBorder="1" applyAlignment="1">
      <alignment horizontal="left" wrapText="1"/>
    </xf>
    <xf numFmtId="0" fontId="5" fillId="0" borderId="13" xfId="0" applyFont="1" applyBorder="1" applyAlignment="1">
      <alignment horizontal="left" vertical="top"/>
    </xf>
    <xf numFmtId="0" fontId="13" fillId="2" borderId="0" xfId="0" applyFont="1" applyFill="1" applyAlignment="1">
      <alignment horizontal="left" vertical="center" wrapText="1"/>
    </xf>
    <xf numFmtId="0" fontId="35" fillId="0" borderId="15" xfId="0" applyFont="1" applyBorder="1" applyAlignment="1">
      <alignment horizontal="left" vertical="center"/>
    </xf>
    <xf numFmtId="0" fontId="0" fillId="0" borderId="0" xfId="0" applyAlignment="1">
      <alignment horizontal="left"/>
    </xf>
    <xf numFmtId="0" fontId="3" fillId="0" borderId="4" xfId="0" applyFont="1" applyBorder="1" applyAlignment="1">
      <alignment horizontal="left" wrapText="1"/>
    </xf>
    <xf numFmtId="0" fontId="0" fillId="0" borderId="0" xfId="0" applyAlignment="1">
      <alignment horizontal="left" vertical="center"/>
    </xf>
    <xf numFmtId="0" fontId="2" fillId="0" borderId="0" xfId="0" applyFont="1" applyAlignment="1">
      <alignment horizontal="left" vertical="center"/>
    </xf>
    <xf numFmtId="0" fontId="25" fillId="2" borderId="1" xfId="0" applyFont="1" applyFill="1" applyBorder="1" applyAlignment="1">
      <alignment horizontal="left" vertical="center" wrapText="1"/>
    </xf>
    <xf numFmtId="0" fontId="5" fillId="0" borderId="10" xfId="0" applyFont="1" applyBorder="1" applyAlignment="1">
      <alignment horizontal="left" vertical="center"/>
    </xf>
    <xf numFmtId="0" fontId="25" fillId="2" borderId="6" xfId="0" applyFont="1" applyFill="1" applyBorder="1" applyAlignment="1">
      <alignment horizontal="left" vertical="top" wrapText="1"/>
    </xf>
    <xf numFmtId="0" fontId="13" fillId="2" borderId="12" xfId="0" applyFont="1" applyFill="1" applyBorder="1" applyAlignment="1">
      <alignment horizontal="left" vertical="top" wrapText="1"/>
    </xf>
    <xf numFmtId="0" fontId="25" fillId="2" borderId="4" xfId="0" applyFont="1" applyFill="1" applyBorder="1" applyAlignment="1">
      <alignment horizontal="left" vertical="top" wrapText="1"/>
    </xf>
    <xf numFmtId="0" fontId="25" fillId="2" borderId="5" xfId="0" applyFont="1" applyFill="1" applyBorder="1" applyAlignment="1">
      <alignment horizontal="left" vertical="top" wrapText="1"/>
    </xf>
    <xf numFmtId="0" fontId="5" fillId="0" borderId="11" xfId="0" applyFont="1" applyBorder="1" applyAlignment="1">
      <alignment horizontal="left" vertical="top" wrapText="1"/>
    </xf>
    <xf numFmtId="0" fontId="7" fillId="0" borderId="0" xfId="0" applyFont="1" applyAlignment="1">
      <alignment horizontal="left" vertical="center"/>
    </xf>
    <xf numFmtId="0" fontId="24" fillId="0" borderId="14" xfId="1" applyFont="1" applyBorder="1" applyAlignment="1">
      <alignment horizontal="left" vertical="center" wrapText="1"/>
    </xf>
    <xf numFmtId="0" fontId="7" fillId="0" borderId="11" xfId="1" applyFont="1" applyBorder="1" applyAlignment="1">
      <alignment horizontal="left" vertical="center" wrapText="1"/>
    </xf>
    <xf numFmtId="0" fontId="7" fillId="0" borderId="14" xfId="1" applyFont="1" applyBorder="1" applyAlignment="1">
      <alignment horizontal="left" vertical="center" wrapText="1"/>
    </xf>
    <xf numFmtId="49" fontId="5" fillId="0" borderId="0" xfId="0" applyNumberFormat="1" applyFont="1" applyAlignment="1">
      <alignment horizontal="left"/>
    </xf>
    <xf numFmtId="0" fontId="7" fillId="0" borderId="12" xfId="0" applyFont="1" applyBorder="1" applyAlignment="1">
      <alignment horizontal="left" vertical="top"/>
    </xf>
    <xf numFmtId="0" fontId="5" fillId="0" borderId="8" xfId="0" applyFont="1" applyBorder="1" applyAlignment="1">
      <alignment horizontal="left" vertical="center"/>
    </xf>
    <xf numFmtId="0" fontId="13" fillId="2" borderId="14" xfId="0" applyFont="1" applyFill="1" applyBorder="1" applyAlignment="1">
      <alignment horizontal="left" vertical="top" wrapText="1"/>
    </xf>
    <xf numFmtId="0" fontId="5" fillId="0" borderId="12" xfId="0" applyFont="1" applyBorder="1" applyAlignment="1">
      <alignment horizontal="left" vertical="center" wrapText="1"/>
    </xf>
    <xf numFmtId="49" fontId="10" fillId="3" borderId="12" xfId="0" applyNumberFormat="1" applyFont="1" applyFill="1" applyBorder="1" applyAlignment="1">
      <alignment horizontal="left"/>
    </xf>
    <xf numFmtId="0" fontId="9" fillId="0" borderId="12" xfId="0" applyFont="1" applyBorder="1" applyAlignment="1">
      <alignment horizontal="left"/>
    </xf>
    <xf numFmtId="1" fontId="15" fillId="4" borderId="6" xfId="0" applyNumberFormat="1" applyFont="1" applyFill="1" applyBorder="1" applyAlignment="1">
      <alignment horizontal="left"/>
    </xf>
    <xf numFmtId="1" fontId="9" fillId="0" borderId="12" xfId="0" applyNumberFormat="1" applyFont="1" applyBorder="1" applyAlignment="1">
      <alignment horizontal="left"/>
    </xf>
    <xf numFmtId="1" fontId="9" fillId="0" borderId="7" xfId="0" applyNumberFormat="1" applyFont="1" applyBorder="1" applyAlignment="1">
      <alignment horizontal="left"/>
    </xf>
    <xf numFmtId="3" fontId="7" fillId="4" borderId="4" xfId="0" applyNumberFormat="1" applyFont="1" applyFill="1" applyBorder="1" applyAlignment="1">
      <alignment horizontal="left"/>
    </xf>
    <xf numFmtId="3" fontId="5" fillId="0" borderId="0" xfId="0" applyNumberFormat="1" applyFont="1" applyAlignment="1">
      <alignment horizontal="left"/>
    </xf>
    <xf numFmtId="3" fontId="5" fillId="0" borderId="8" xfId="0" applyNumberFormat="1" applyFont="1" applyBorder="1" applyAlignment="1">
      <alignment horizontal="left"/>
    </xf>
    <xf numFmtId="0" fontId="7" fillId="2" borderId="4" xfId="0" applyFont="1" applyFill="1" applyBorder="1" applyAlignment="1">
      <alignment horizontal="left" wrapText="1"/>
    </xf>
    <xf numFmtId="0" fontId="7" fillId="2" borderId="0" xfId="0" applyFont="1" applyFill="1" applyAlignment="1">
      <alignment horizontal="left" wrapText="1"/>
    </xf>
    <xf numFmtId="2" fontId="7" fillId="2" borderId="8" xfId="0" applyNumberFormat="1" applyFont="1" applyFill="1" applyBorder="1" applyAlignment="1">
      <alignment horizontal="left"/>
    </xf>
    <xf numFmtId="165" fontId="7" fillId="4" borderId="4" xfId="0" applyNumberFormat="1" applyFont="1" applyFill="1" applyBorder="1" applyAlignment="1">
      <alignment horizontal="left"/>
    </xf>
    <xf numFmtId="165" fontId="7" fillId="2" borderId="0" xfId="0" applyNumberFormat="1" applyFont="1" applyFill="1" applyAlignment="1">
      <alignment horizontal="left"/>
    </xf>
    <xf numFmtId="165" fontId="7" fillId="2" borderId="8" xfId="0" applyNumberFormat="1" applyFont="1" applyFill="1" applyBorder="1" applyAlignment="1">
      <alignment horizontal="left"/>
    </xf>
    <xf numFmtId="0" fontId="7" fillId="2" borderId="5" xfId="0" applyFont="1" applyFill="1" applyBorder="1" applyAlignment="1">
      <alignment horizontal="left" wrapText="1"/>
    </xf>
    <xf numFmtId="0" fontId="7" fillId="2" borderId="13" xfId="0" applyFont="1" applyFill="1" applyBorder="1" applyAlignment="1">
      <alignment horizontal="left" wrapText="1"/>
    </xf>
    <xf numFmtId="165" fontId="7" fillId="4" borderId="5" xfId="0" applyNumberFormat="1" applyFont="1" applyFill="1" applyBorder="1" applyAlignment="1">
      <alignment horizontal="left"/>
    </xf>
    <xf numFmtId="165" fontId="7" fillId="2" borderId="13" xfId="0" applyNumberFormat="1" applyFont="1" applyFill="1" applyBorder="1" applyAlignment="1">
      <alignment horizontal="left"/>
    </xf>
    <xf numFmtId="165" fontId="7" fillId="2" borderId="14" xfId="0" applyNumberFormat="1" applyFont="1" applyFill="1" applyBorder="1" applyAlignment="1">
      <alignment horizontal="left"/>
    </xf>
    <xf numFmtId="0" fontId="37" fillId="0" borderId="7" xfId="1" applyFont="1" applyBorder="1" applyAlignment="1">
      <alignment horizontal="left" vertical="top"/>
    </xf>
    <xf numFmtId="0" fontId="37" fillId="0" borderId="14" xfId="1" applyFont="1" applyBorder="1" applyAlignment="1">
      <alignment horizontal="left" vertical="top" wrapText="1"/>
    </xf>
    <xf numFmtId="0" fontId="37" fillId="0" borderId="9" xfId="1" applyFont="1" applyFill="1" applyBorder="1" applyAlignment="1">
      <alignment horizontal="left" vertical="top" wrapText="1"/>
    </xf>
    <xf numFmtId="0" fontId="37" fillId="0" borderId="7" xfId="1" applyFont="1" applyBorder="1" applyAlignment="1">
      <alignment horizontal="left" vertical="top" wrapText="1"/>
    </xf>
    <xf numFmtId="0" fontId="38" fillId="0" borderId="8" xfId="1" applyFont="1" applyBorder="1" applyAlignment="1">
      <alignment horizontal="left" vertical="top" wrapText="1"/>
    </xf>
    <xf numFmtId="0" fontId="37" fillId="0" borderId="0" xfId="1" applyFont="1" applyBorder="1" applyAlignment="1">
      <alignment horizontal="left" vertical="center" wrapText="1"/>
    </xf>
    <xf numFmtId="0" fontId="37" fillId="0" borderId="0" xfId="1" applyFont="1" applyFill="1" applyBorder="1" applyAlignment="1">
      <alignment horizontal="left" vertical="center" wrapText="1"/>
    </xf>
    <xf numFmtId="0" fontId="37" fillId="2" borderId="7" xfId="1" applyFont="1" applyFill="1" applyBorder="1" applyAlignment="1">
      <alignment horizontal="left" vertical="center" wrapText="1"/>
    </xf>
    <xf numFmtId="0" fontId="37" fillId="0" borderId="14" xfId="1" applyFont="1" applyBorder="1" applyAlignment="1">
      <alignment horizontal="left" vertical="center" wrapText="1"/>
    </xf>
    <xf numFmtId="0" fontId="37" fillId="0" borderId="11" xfId="1" applyFont="1" applyBorder="1" applyAlignment="1">
      <alignment horizontal="left" vertical="center" wrapText="1"/>
    </xf>
    <xf numFmtId="0" fontId="37" fillId="0" borderId="11" xfId="1" applyFont="1" applyFill="1" applyBorder="1" applyAlignment="1">
      <alignment horizontal="left" vertical="center" wrapText="1"/>
    </xf>
    <xf numFmtId="0" fontId="37" fillId="0" borderId="7" xfId="1" applyFont="1" applyBorder="1" applyAlignment="1">
      <alignment horizontal="left" vertical="center" wrapText="1"/>
    </xf>
    <xf numFmtId="0" fontId="37" fillId="0" borderId="14" xfId="1" applyFont="1" applyFill="1" applyBorder="1" applyAlignment="1" applyProtection="1">
      <alignment horizontal="left" vertical="center" wrapText="1"/>
    </xf>
    <xf numFmtId="0" fontId="5" fillId="0" borderId="4" xfId="0" applyFont="1" applyBorder="1" applyAlignment="1">
      <alignment horizontal="left" vertical="center" wrapText="1"/>
    </xf>
    <xf numFmtId="0" fontId="9" fillId="0" borderId="4" xfId="0" applyFont="1" applyBorder="1" applyAlignment="1">
      <alignment horizontal="left" vertical="center" wrapText="1"/>
    </xf>
    <xf numFmtId="0" fontId="10" fillId="3" borderId="6" xfId="0" applyFont="1" applyFill="1" applyBorder="1" applyAlignment="1">
      <alignment horizontal="left" vertical="center" wrapText="1"/>
    </xf>
    <xf numFmtId="0" fontId="5" fillId="0" borderId="4" xfId="0" applyFont="1" applyBorder="1" applyAlignment="1">
      <alignment horizontal="left" vertical="center"/>
    </xf>
    <xf numFmtId="0" fontId="15" fillId="0" borderId="6" xfId="0" applyFont="1" applyBorder="1" applyAlignment="1">
      <alignment horizontal="left" vertical="center" wrapText="1"/>
    </xf>
    <xf numFmtId="0" fontId="7" fillId="0" borderId="4" xfId="0" applyFont="1" applyBorder="1" applyAlignment="1">
      <alignment horizontal="left" vertical="center" wrapText="1"/>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9" fontId="15" fillId="4" borderId="2" xfId="2" applyFont="1" applyFill="1" applyBorder="1" applyAlignment="1">
      <alignment horizontal="right"/>
    </xf>
    <xf numFmtId="4" fontId="7" fillId="0" borderId="9" xfId="0" applyNumberFormat="1" applyFont="1" applyBorder="1" applyAlignment="1">
      <alignment horizontal="right"/>
    </xf>
    <xf numFmtId="9" fontId="7" fillId="4" borderId="2" xfId="2" applyFont="1" applyFill="1" applyBorder="1" applyAlignment="1">
      <alignment horizontal="right"/>
    </xf>
    <xf numFmtId="4" fontId="7" fillId="0" borderId="2" xfId="0" applyNumberFormat="1" applyFont="1" applyBorder="1" applyAlignment="1">
      <alignment horizontal="right"/>
    </xf>
    <xf numFmtId="4" fontId="7" fillId="0" borderId="2" xfId="2" applyNumberFormat="1" applyFont="1" applyFill="1" applyBorder="1" applyAlignment="1">
      <alignment horizontal="right"/>
    </xf>
    <xf numFmtId="9" fontId="15" fillId="0" borderId="2" xfId="2" applyFont="1" applyFill="1" applyBorder="1" applyAlignment="1">
      <alignment horizontal="right" vertical="center"/>
    </xf>
    <xf numFmtId="9" fontId="7" fillId="4" borderId="9" xfId="2" applyFont="1" applyFill="1" applyBorder="1" applyAlignment="1">
      <alignment horizontal="right"/>
    </xf>
    <xf numFmtId="4" fontId="7" fillId="4" borderId="9" xfId="0" applyNumberFormat="1" applyFont="1" applyFill="1" applyBorder="1" applyAlignment="1">
      <alignment horizontal="right"/>
    </xf>
    <xf numFmtId="4" fontId="19" fillId="0" borderId="9" xfId="0" applyNumberFormat="1" applyFont="1" applyBorder="1" applyAlignment="1">
      <alignment horizontal="right" wrapText="1"/>
    </xf>
    <xf numFmtId="4" fontId="7" fillId="4" borderId="2" xfId="0" applyNumberFormat="1" applyFont="1" applyFill="1" applyBorder="1" applyAlignment="1">
      <alignment horizontal="right"/>
    </xf>
    <xf numFmtId="4" fontId="20" fillId="0" borderId="2" xfId="0" applyNumberFormat="1" applyFont="1" applyBorder="1" applyAlignment="1">
      <alignment horizontal="right" wrapText="1"/>
    </xf>
    <xf numFmtId="4" fontId="19" fillId="0" borderId="2" xfId="0" applyNumberFormat="1" applyFont="1" applyBorder="1" applyAlignment="1">
      <alignment horizontal="right" wrapText="1"/>
    </xf>
    <xf numFmtId="4" fontId="15" fillId="4" borderId="2" xfId="0" applyNumberFormat="1" applyFont="1" applyFill="1" applyBorder="1" applyAlignment="1">
      <alignment horizontal="right"/>
    </xf>
    <xf numFmtId="4" fontId="15" fillId="0" borderId="2" xfId="0" applyNumberFormat="1" applyFont="1" applyBorder="1" applyAlignment="1">
      <alignment horizontal="right"/>
    </xf>
    <xf numFmtId="0" fontId="40" fillId="0" borderId="0" xfId="0" applyFont="1" applyAlignment="1">
      <alignment horizontal="left" vertical="center" wrapText="1" indent="1"/>
    </xf>
    <xf numFmtId="0" fontId="39" fillId="0" borderId="16" xfId="0" applyFont="1" applyBorder="1" applyAlignment="1">
      <alignment vertical="top" wrapText="1"/>
    </xf>
    <xf numFmtId="0" fontId="26" fillId="0" borderId="0" xfId="0" applyFont="1" applyAlignment="1">
      <alignment horizontal="left" vertical="top" wrapText="1" indent="1"/>
    </xf>
    <xf numFmtId="3" fontId="5" fillId="2" borderId="12" xfId="0" applyNumberFormat="1" applyFont="1" applyFill="1" applyBorder="1" applyAlignment="1">
      <alignment horizontal="right" wrapText="1"/>
    </xf>
    <xf numFmtId="3" fontId="5" fillId="0" borderId="12" xfId="0" applyNumberFormat="1" applyFont="1" applyBorder="1" applyAlignment="1">
      <alignment horizontal="right" wrapText="1"/>
    </xf>
    <xf numFmtId="3" fontId="5" fillId="4" borderId="0" xfId="0" applyNumberFormat="1" applyFont="1" applyFill="1" applyAlignment="1">
      <alignment horizontal="right" wrapText="1"/>
    </xf>
    <xf numFmtId="3" fontId="5" fillId="2" borderId="0" xfId="0" applyNumberFormat="1" applyFont="1" applyFill="1" applyAlignment="1">
      <alignment horizontal="right" wrapText="1"/>
    </xf>
    <xf numFmtId="3" fontId="5" fillId="0" borderId="0" xfId="0" applyNumberFormat="1" applyFont="1" applyAlignment="1">
      <alignment horizontal="right" wrapText="1"/>
    </xf>
    <xf numFmtId="3" fontId="9" fillId="2" borderId="13" xfId="0" applyNumberFormat="1" applyFont="1" applyFill="1" applyBorder="1" applyAlignment="1">
      <alignment horizontal="right" wrapText="1"/>
    </xf>
    <xf numFmtId="3" fontId="9" fillId="4" borderId="13" xfId="0" applyNumberFormat="1" applyFont="1" applyFill="1" applyBorder="1" applyAlignment="1">
      <alignment horizontal="right" wrapText="1"/>
    </xf>
    <xf numFmtId="3" fontId="5" fillId="4" borderId="12" xfId="0" applyNumberFormat="1" applyFont="1" applyFill="1" applyBorder="1" applyAlignment="1">
      <alignment horizontal="right" wrapText="1"/>
    </xf>
    <xf numFmtId="3" fontId="5" fillId="2" borderId="13" xfId="0" applyNumberFormat="1" applyFont="1" applyFill="1" applyBorder="1" applyAlignment="1">
      <alignment horizontal="right" wrapText="1"/>
    </xf>
    <xf numFmtId="3" fontId="5" fillId="0" borderId="13" xfId="0" applyNumberFormat="1" applyFont="1" applyBorder="1" applyAlignment="1">
      <alignment horizontal="right" wrapText="1"/>
    </xf>
    <xf numFmtId="1" fontId="15" fillId="4" borderId="6" xfId="0" applyNumberFormat="1" applyFont="1" applyFill="1" applyBorder="1" applyAlignment="1">
      <alignment horizontal="right" vertical="center"/>
    </xf>
    <xf numFmtId="9" fontId="7" fillId="4" borderId="4" xfId="0" applyNumberFormat="1" applyFont="1" applyFill="1" applyBorder="1" applyAlignment="1">
      <alignment horizontal="right" vertical="center"/>
    </xf>
    <xf numFmtId="9" fontId="7" fillId="4" borderId="5" xfId="0" applyNumberFormat="1" applyFont="1" applyFill="1" applyBorder="1" applyAlignment="1">
      <alignment horizontal="right" vertical="center"/>
    </xf>
    <xf numFmtId="1" fontId="15" fillId="4" borderId="7" xfId="0" applyNumberFormat="1" applyFont="1" applyFill="1" applyBorder="1" applyAlignment="1">
      <alignment horizontal="right" vertical="center"/>
    </xf>
    <xf numFmtId="3" fontId="9" fillId="4" borderId="5" xfId="0" applyNumberFormat="1" applyFont="1" applyFill="1" applyBorder="1" applyAlignment="1">
      <alignment horizontal="right"/>
    </xf>
    <xf numFmtId="3" fontId="5" fillId="2" borderId="13" xfId="0" applyNumberFormat="1" applyFont="1" applyFill="1" applyBorder="1" applyAlignment="1">
      <alignment horizontal="right"/>
    </xf>
    <xf numFmtId="3" fontId="5" fillId="2" borderId="12" xfId="0" applyNumberFormat="1" applyFont="1" applyFill="1" applyBorder="1" applyAlignment="1">
      <alignment horizontal="right"/>
    </xf>
    <xf numFmtId="3" fontId="5" fillId="2" borderId="0" xfId="0" applyNumberFormat="1" applyFont="1" applyFill="1" applyAlignment="1">
      <alignment horizontal="right"/>
    </xf>
    <xf numFmtId="3" fontId="9" fillId="2" borderId="0" xfId="0" applyNumberFormat="1" applyFont="1" applyFill="1" applyAlignment="1">
      <alignment horizontal="right"/>
    </xf>
    <xf numFmtId="0" fontId="10" fillId="3" borderId="9" xfId="0" applyFont="1" applyFill="1" applyBorder="1" applyAlignment="1">
      <alignment horizontal="center" vertical="center"/>
    </xf>
    <xf numFmtId="0" fontId="18" fillId="3" borderId="9" xfId="0" applyFont="1" applyFill="1" applyBorder="1" applyAlignment="1">
      <alignment horizontal="center" vertical="center" wrapText="1"/>
    </xf>
    <xf numFmtId="0" fontId="7" fillId="4" borderId="12" xfId="0" applyFont="1" applyFill="1" applyBorder="1" applyAlignment="1">
      <alignment horizontal="right" vertical="top" wrapText="1"/>
    </xf>
    <xf numFmtId="0" fontId="7" fillId="0" borderId="6" xfId="0" applyFont="1" applyBorder="1" applyAlignment="1">
      <alignment horizontal="right" vertical="top" wrapText="1"/>
    </xf>
    <xf numFmtId="0" fontId="7" fillId="0" borderId="9" xfId="0" applyFont="1" applyBorder="1" applyAlignment="1">
      <alignment horizontal="right" vertical="top" wrapText="1"/>
    </xf>
    <xf numFmtId="9" fontId="7" fillId="4" borderId="0" xfId="0" applyNumberFormat="1" applyFont="1" applyFill="1" applyAlignment="1">
      <alignment horizontal="right"/>
    </xf>
    <xf numFmtId="9" fontId="7" fillId="0" borderId="4" xfId="0" applyNumberFormat="1" applyFont="1" applyBorder="1" applyAlignment="1">
      <alignment horizontal="right"/>
    </xf>
    <xf numFmtId="9" fontId="7" fillId="0" borderId="2" xfId="0" applyNumberFormat="1" applyFont="1" applyBorder="1" applyAlignment="1">
      <alignment horizontal="right"/>
    </xf>
    <xf numFmtId="164" fontId="7" fillId="4" borderId="0" xfId="0" applyNumberFormat="1" applyFont="1" applyFill="1" applyAlignment="1">
      <alignment horizontal="right"/>
    </xf>
    <xf numFmtId="164" fontId="7" fillId="0" borderId="4" xfId="0" applyNumberFormat="1" applyFont="1" applyBorder="1" applyAlignment="1">
      <alignment horizontal="right"/>
    </xf>
    <xf numFmtId="164" fontId="7" fillId="0" borderId="2" xfId="0" applyNumberFormat="1" applyFont="1" applyBorder="1" applyAlignment="1">
      <alignment horizontal="right"/>
    </xf>
    <xf numFmtId="164" fontId="5" fillId="4" borderId="13" xfId="0" applyNumberFormat="1" applyFont="1" applyFill="1" applyBorder="1" applyAlignment="1">
      <alignment horizontal="right" vertical="top" wrapText="1"/>
    </xf>
    <xf numFmtId="164" fontId="5" fillId="0" borderId="5" xfId="0" applyNumberFormat="1" applyFont="1" applyBorder="1" applyAlignment="1">
      <alignment horizontal="right" vertical="top" wrapText="1"/>
    </xf>
    <xf numFmtId="164" fontId="5" fillId="0" borderId="3" xfId="0" applyNumberFormat="1" applyFont="1" applyBorder="1" applyAlignment="1">
      <alignment horizontal="right" vertical="top" wrapText="1"/>
    </xf>
    <xf numFmtId="0" fontId="15" fillId="4" borderId="0" xfId="0" applyFont="1" applyFill="1" applyAlignment="1">
      <alignment horizontal="right"/>
    </xf>
    <xf numFmtId="0" fontId="9" fillId="0" borderId="4" xfId="0" applyFont="1" applyBorder="1" applyAlignment="1">
      <alignment horizontal="right"/>
    </xf>
    <xf numFmtId="0" fontId="9" fillId="0" borderId="2" xfId="0" applyFont="1" applyBorder="1" applyAlignment="1">
      <alignment horizontal="right"/>
    </xf>
    <xf numFmtId="0" fontId="7" fillId="4" borderId="0" xfId="0" applyFont="1" applyFill="1" applyAlignment="1">
      <alignment horizontal="right"/>
    </xf>
    <xf numFmtId="0" fontId="5" fillId="0" borderId="4" xfId="0" applyFont="1" applyBorder="1" applyAlignment="1">
      <alignment horizontal="right"/>
    </xf>
    <xf numFmtId="0" fontId="5" fillId="0" borderId="2" xfId="0" applyFont="1" applyBorder="1" applyAlignment="1">
      <alignment horizontal="right"/>
    </xf>
    <xf numFmtId="164" fontId="5" fillId="0" borderId="4" xfId="0" applyNumberFormat="1" applyFont="1" applyBorder="1" applyAlignment="1">
      <alignment horizontal="right"/>
    </xf>
    <xf numFmtId="164" fontId="5" fillId="0" borderId="2" xfId="0" applyNumberFormat="1" applyFont="1" applyBorder="1" applyAlignment="1">
      <alignment horizontal="right"/>
    </xf>
    <xf numFmtId="164" fontId="7" fillId="4" borderId="13" xfId="0" applyNumberFormat="1" applyFont="1" applyFill="1" applyBorder="1" applyAlignment="1">
      <alignment horizontal="right"/>
    </xf>
    <xf numFmtId="164" fontId="5" fillId="0" borderId="5" xfId="0" applyNumberFormat="1" applyFont="1" applyBorder="1" applyAlignment="1">
      <alignment horizontal="right"/>
    </xf>
    <xf numFmtId="164" fontId="5" fillId="0" borderId="3" xfId="0" applyNumberFormat="1" applyFont="1" applyBorder="1" applyAlignment="1">
      <alignment horizontal="right"/>
    </xf>
    <xf numFmtId="0" fontId="10" fillId="3" borderId="6" xfId="0" applyFont="1" applyFill="1" applyBorder="1" applyAlignment="1">
      <alignment horizontal="right" vertical="top"/>
    </xf>
    <xf numFmtId="0" fontId="10" fillId="3" borderId="9" xfId="0" applyFont="1" applyFill="1" applyBorder="1" applyAlignment="1">
      <alignment horizontal="right" vertical="top"/>
    </xf>
    <xf numFmtId="0" fontId="10" fillId="3" borderId="1" xfId="0" applyFont="1" applyFill="1" applyBorder="1" applyAlignment="1">
      <alignment horizontal="right" vertical="top"/>
    </xf>
    <xf numFmtId="2" fontId="7" fillId="4" borderId="3" xfId="0" applyNumberFormat="1" applyFont="1" applyFill="1" applyBorder="1" applyAlignment="1">
      <alignment horizontal="right"/>
    </xf>
    <xf numFmtId="2" fontId="7" fillId="0" borderId="14" xfId="0" applyNumberFormat="1" applyFont="1" applyBorder="1" applyAlignment="1">
      <alignment horizontal="right"/>
    </xf>
    <xf numFmtId="0" fontId="10" fillId="3" borderId="12" xfId="0" applyFont="1" applyFill="1" applyBorder="1" applyAlignment="1">
      <alignment horizontal="right" vertical="top"/>
    </xf>
    <xf numFmtId="0" fontId="10" fillId="3" borderId="7" xfId="0" applyFont="1" applyFill="1" applyBorder="1" applyAlignment="1">
      <alignment horizontal="right" vertical="top"/>
    </xf>
    <xf numFmtId="0" fontId="10" fillId="3" borderId="4" xfId="0" applyFont="1" applyFill="1" applyBorder="1" applyAlignment="1">
      <alignment horizontal="right"/>
    </xf>
    <xf numFmtId="0" fontId="10" fillId="3" borderId="6" xfId="0" applyFont="1" applyFill="1" applyBorder="1" applyAlignment="1">
      <alignment horizontal="right"/>
    </xf>
    <xf numFmtId="0" fontId="10" fillId="3" borderId="9" xfId="0" applyFont="1" applyFill="1" applyBorder="1" applyAlignment="1">
      <alignment horizontal="right"/>
    </xf>
    <xf numFmtId="1" fontId="15" fillId="4" borderId="4" xfId="0" applyNumberFormat="1" applyFont="1" applyFill="1" applyBorder="1" applyAlignment="1">
      <alignment horizontal="right"/>
    </xf>
    <xf numFmtId="1" fontId="15" fillId="0" borderId="4" xfId="0" applyNumberFormat="1" applyFont="1" applyBorder="1" applyAlignment="1">
      <alignment horizontal="right"/>
    </xf>
    <xf numFmtId="1" fontId="15" fillId="0" borderId="2" xfId="0" applyNumberFormat="1" applyFont="1" applyBorder="1" applyAlignment="1">
      <alignment horizontal="right"/>
    </xf>
    <xf numFmtId="2" fontId="7" fillId="4" borderId="6" xfId="0" applyNumberFormat="1" applyFont="1" applyFill="1" applyBorder="1" applyAlignment="1">
      <alignment horizontal="right"/>
    </xf>
    <xf numFmtId="2" fontId="7" fillId="0" borderId="6" xfId="0" applyNumberFormat="1" applyFont="1" applyBorder="1" applyAlignment="1">
      <alignment horizontal="right"/>
    </xf>
    <xf numFmtId="2" fontId="7" fillId="0" borderId="9" xfId="0" applyNumberFormat="1" applyFont="1" applyBorder="1" applyAlignment="1">
      <alignment horizontal="right"/>
    </xf>
    <xf numFmtId="1" fontId="7" fillId="4" borderId="4" xfId="0" applyNumberFormat="1" applyFont="1" applyFill="1" applyBorder="1" applyAlignment="1">
      <alignment horizontal="right"/>
    </xf>
    <xf numFmtId="1" fontId="7" fillId="0" borderId="4" xfId="0" applyNumberFormat="1" applyFont="1" applyBorder="1" applyAlignment="1">
      <alignment horizontal="right"/>
    </xf>
    <xf numFmtId="1" fontId="7" fillId="0" borderId="2" xfId="0" applyNumberFormat="1" applyFont="1" applyBorder="1" applyAlignment="1">
      <alignment horizontal="right"/>
    </xf>
    <xf numFmtId="1" fontId="7" fillId="4" borderId="5" xfId="0" applyNumberFormat="1" applyFont="1" applyFill="1" applyBorder="1" applyAlignment="1">
      <alignment horizontal="right"/>
    </xf>
    <xf numFmtId="1" fontId="7" fillId="0" borderId="5" xfId="0" applyNumberFormat="1" applyFont="1" applyBorder="1" applyAlignment="1">
      <alignment horizontal="right"/>
    </xf>
    <xf numFmtId="1" fontId="7" fillId="0" borderId="3" xfId="0" applyNumberFormat="1" applyFont="1" applyBorder="1" applyAlignment="1">
      <alignment horizontal="right"/>
    </xf>
    <xf numFmtId="164" fontId="15" fillId="0" borderId="4" xfId="0" applyNumberFormat="1" applyFont="1" applyBorder="1" applyAlignment="1">
      <alignment horizontal="right"/>
    </xf>
    <xf numFmtId="164" fontId="15" fillId="0" borderId="2" xfId="0" applyNumberFormat="1" applyFont="1" applyBorder="1" applyAlignment="1">
      <alignment horizontal="right"/>
    </xf>
    <xf numFmtId="2" fontId="7" fillId="0" borderId="4" xfId="0" applyNumberFormat="1" applyFont="1" applyBorder="1" applyAlignment="1">
      <alignment horizontal="right"/>
    </xf>
    <xf numFmtId="2" fontId="7" fillId="0" borderId="2" xfId="0" applyNumberFormat="1" applyFont="1" applyBorder="1" applyAlignment="1">
      <alignment horizontal="right"/>
    </xf>
    <xf numFmtId="2" fontId="7" fillId="0" borderId="3" xfId="0" applyNumberFormat="1" applyFont="1" applyBorder="1" applyAlignment="1">
      <alignment horizontal="right"/>
    </xf>
    <xf numFmtId="0" fontId="10" fillId="3" borderId="9" xfId="0" applyFont="1" applyFill="1" applyBorder="1" applyAlignment="1">
      <alignment horizontal="right" vertical="center"/>
    </xf>
    <xf numFmtId="0" fontId="10" fillId="3" borderId="12" xfId="0" applyFont="1" applyFill="1" applyBorder="1" applyAlignment="1">
      <alignment horizontal="right" vertical="center"/>
    </xf>
    <xf numFmtId="0" fontId="10" fillId="3" borderId="10" xfId="0" applyFont="1" applyFill="1" applyBorder="1" applyAlignment="1">
      <alignment horizontal="right" wrapText="1"/>
    </xf>
    <xf numFmtId="0" fontId="10" fillId="3" borderId="1" xfId="0" applyFont="1" applyFill="1" applyBorder="1" applyAlignment="1">
      <alignment horizontal="right"/>
    </xf>
    <xf numFmtId="0" fontId="10" fillId="3" borderId="15" xfId="0" applyFont="1" applyFill="1" applyBorder="1" applyAlignment="1">
      <alignment horizontal="right" wrapText="1"/>
    </xf>
    <xf numFmtId="164" fontId="7" fillId="4" borderId="4" xfId="2" applyNumberFormat="1" applyFont="1" applyFill="1" applyBorder="1" applyAlignment="1">
      <alignment horizontal="right"/>
    </xf>
    <xf numFmtId="164" fontId="15" fillId="4" borderId="5" xfId="2" applyNumberFormat="1" applyFont="1" applyFill="1" applyBorder="1" applyAlignment="1">
      <alignment horizontal="right"/>
    </xf>
    <xf numFmtId="0" fontId="32" fillId="3" borderId="0" xfId="0" applyFont="1" applyFill="1" applyAlignment="1">
      <alignment horizontal="right" vertical="center"/>
    </xf>
    <xf numFmtId="0" fontId="32" fillId="3" borderId="3" xfId="0" applyFont="1" applyFill="1" applyBorder="1" applyAlignment="1">
      <alignment horizontal="right" vertical="center"/>
    </xf>
    <xf numFmtId="2" fontId="7" fillId="4" borderId="10" xfId="0" applyNumberFormat="1" applyFont="1" applyFill="1" applyBorder="1" applyAlignment="1">
      <alignment horizontal="right" vertical="center"/>
    </xf>
    <xf numFmtId="2" fontId="7" fillId="0" borderId="1" xfId="0" applyNumberFormat="1" applyFont="1" applyBorder="1" applyAlignment="1">
      <alignment horizontal="right" vertical="center"/>
    </xf>
    <xf numFmtId="9" fontId="7" fillId="4" borderId="1" xfId="0" applyNumberFormat="1" applyFont="1" applyFill="1" applyBorder="1" applyAlignment="1">
      <alignment horizontal="right" vertical="center"/>
    </xf>
    <xf numFmtId="9" fontId="7" fillId="0" borderId="1" xfId="0" applyNumberFormat="1" applyFont="1" applyBorder="1" applyAlignment="1">
      <alignment horizontal="right" vertical="center"/>
    </xf>
    <xf numFmtId="0" fontId="10" fillId="3" borderId="6" xfId="0" applyFont="1" applyFill="1" applyBorder="1" applyAlignment="1">
      <alignment horizontal="right" wrapText="1"/>
    </xf>
    <xf numFmtId="1" fontId="7" fillId="4" borderId="15" xfId="0" applyNumberFormat="1" applyFont="1" applyFill="1" applyBorder="1" applyAlignment="1">
      <alignment horizontal="right" vertical="center"/>
    </xf>
    <xf numFmtId="1" fontId="7" fillId="0" borderId="15" xfId="0" applyNumberFormat="1" applyFont="1" applyBorder="1" applyAlignment="1">
      <alignment horizontal="right" vertical="center"/>
    </xf>
    <xf numFmtId="1" fontId="15" fillId="4" borderId="15" xfId="0" applyNumberFormat="1" applyFont="1" applyFill="1" applyBorder="1" applyAlignment="1">
      <alignment horizontal="right" vertical="center" wrapText="1"/>
    </xf>
    <xf numFmtId="1" fontId="15" fillId="2" borderId="15" xfId="0" applyNumberFormat="1" applyFont="1" applyFill="1" applyBorder="1" applyAlignment="1">
      <alignment horizontal="right" vertical="center" wrapText="1"/>
    </xf>
    <xf numFmtId="0" fontId="5" fillId="0" borderId="15" xfId="0" applyFont="1" applyBorder="1" applyAlignment="1">
      <alignment horizontal="right" vertical="center"/>
    </xf>
    <xf numFmtId="0" fontId="5" fillId="0" borderId="13" xfId="0" applyFont="1" applyBorder="1" applyAlignment="1">
      <alignment horizontal="center" vertical="center"/>
    </xf>
    <xf numFmtId="0" fontId="5" fillId="0" borderId="15" xfId="0" applyFont="1" applyBorder="1" applyAlignment="1">
      <alignment horizontal="center" vertical="center"/>
    </xf>
    <xf numFmtId="0" fontId="26" fillId="0" borderId="2" xfId="1" applyFont="1" applyFill="1" applyBorder="1" applyAlignment="1">
      <alignment horizontal="left"/>
    </xf>
    <xf numFmtId="0" fontId="9" fillId="0" borderId="5" xfId="0" applyFont="1" applyBorder="1" applyAlignment="1">
      <alignment horizontal="left" vertical="center" wrapText="1"/>
    </xf>
    <xf numFmtId="0" fontId="5" fillId="0" borderId="11" xfId="0" applyFont="1" applyBorder="1" applyAlignment="1">
      <alignment horizontal="left" vertical="top"/>
    </xf>
    <xf numFmtId="164" fontId="7" fillId="0" borderId="8" xfId="2" applyNumberFormat="1" applyFont="1" applyFill="1" applyBorder="1" applyAlignment="1">
      <alignment horizontal="right"/>
    </xf>
    <xf numFmtId="164" fontId="15" fillId="0" borderId="14" xfId="2" applyNumberFormat="1" applyFont="1" applyFill="1" applyBorder="1" applyAlignment="1">
      <alignment horizontal="right"/>
    </xf>
    <xf numFmtId="10" fontId="5" fillId="0" borderId="15" xfId="0" applyNumberFormat="1" applyFont="1" applyBorder="1" applyAlignment="1">
      <alignment horizontal="right" vertical="center"/>
    </xf>
    <xf numFmtId="4" fontId="7" fillId="2" borderId="9" xfId="0" applyNumberFormat="1" applyFont="1" applyFill="1" applyBorder="1" applyAlignment="1">
      <alignment horizontal="right"/>
    </xf>
    <xf numFmtId="4" fontId="7" fillId="2" borderId="2" xfId="0" applyNumberFormat="1" applyFont="1" applyFill="1" applyBorder="1" applyAlignment="1">
      <alignment horizontal="right"/>
    </xf>
    <xf numFmtId="3" fontId="5" fillId="2" borderId="11" xfId="0" applyNumberFormat="1" applyFont="1" applyFill="1" applyBorder="1" applyAlignment="1">
      <alignment horizontal="right"/>
    </xf>
    <xf numFmtId="9" fontId="7" fillId="0" borderId="5" xfId="0" applyNumberFormat="1" applyFont="1" applyBorder="1" applyAlignment="1">
      <alignment horizontal="right"/>
    </xf>
    <xf numFmtId="164" fontId="9" fillId="0" borderId="3" xfId="0" applyNumberFormat="1" applyFont="1" applyBorder="1" applyAlignment="1">
      <alignment horizontal="right"/>
    </xf>
    <xf numFmtId="9" fontId="15" fillId="4" borderId="4" xfId="2" applyFont="1" applyFill="1" applyBorder="1" applyAlignment="1">
      <alignment horizontal="right"/>
    </xf>
    <xf numFmtId="2" fontId="15" fillId="4" borderId="15" xfId="0" applyNumberFormat="1" applyFont="1" applyFill="1" applyBorder="1" applyAlignment="1">
      <alignment horizontal="right" vertical="center" wrapText="1"/>
    </xf>
    <xf numFmtId="1" fontId="7" fillId="0" borderId="15" xfId="0" applyNumberFormat="1" applyFont="1" applyBorder="1" applyAlignment="1">
      <alignment horizontal="right" vertical="center" wrapText="1"/>
    </xf>
    <xf numFmtId="1" fontId="15" fillId="0" borderId="15" xfId="0" applyNumberFormat="1" applyFont="1" applyBorder="1" applyAlignment="1">
      <alignment horizontal="right" vertical="center"/>
    </xf>
    <xf numFmtId="0" fontId="10" fillId="3" borderId="12" xfId="0" applyFont="1" applyFill="1" applyBorder="1" applyAlignment="1">
      <alignment horizontal="right" wrapText="1"/>
    </xf>
    <xf numFmtId="3" fontId="5" fillId="4" borderId="0" xfId="0" applyNumberFormat="1" applyFont="1" applyFill="1" applyAlignment="1">
      <alignment horizontal="right"/>
    </xf>
    <xf numFmtId="0" fontId="4" fillId="0" borderId="0" xfId="1" applyFont="1" applyFill="1" applyAlignment="1">
      <alignment vertical="top"/>
    </xf>
    <xf numFmtId="0" fontId="13" fillId="0" borderId="5" xfId="0" applyFont="1" applyBorder="1" applyAlignment="1">
      <alignment horizontal="left" vertical="top" wrapText="1"/>
    </xf>
    <xf numFmtId="0" fontId="7" fillId="0" borderId="0" xfId="0" applyFont="1" applyAlignment="1">
      <alignment wrapText="1"/>
    </xf>
    <xf numFmtId="0" fontId="16" fillId="0" borderId="14" xfId="1" applyFont="1" applyFill="1" applyBorder="1" applyAlignment="1">
      <alignment horizontal="left" vertical="top" wrapText="1"/>
    </xf>
    <xf numFmtId="0" fontId="16" fillId="0" borderId="11" xfId="1" applyFont="1" applyFill="1" applyBorder="1" applyAlignment="1">
      <alignment vertical="top" wrapText="1"/>
    </xf>
    <xf numFmtId="0" fontId="16" fillId="0" borderId="8" xfId="1" applyFont="1" applyFill="1" applyBorder="1" applyAlignment="1">
      <alignment horizontal="left" vertical="top" wrapText="1"/>
    </xf>
    <xf numFmtId="0" fontId="16" fillId="0" borderId="11" xfId="1" applyFont="1" applyFill="1" applyBorder="1" applyAlignment="1">
      <alignment horizontal="left" vertical="top" wrapText="1"/>
    </xf>
    <xf numFmtId="0" fontId="16" fillId="0" borderId="11" xfId="1" applyFont="1" applyFill="1" applyBorder="1" applyAlignment="1">
      <alignment horizontal="left" vertical="top"/>
    </xf>
    <xf numFmtId="0" fontId="7" fillId="0" borderId="2" xfId="0" applyFont="1" applyBorder="1" applyAlignment="1">
      <alignment horizontal="left" vertical="top" wrapText="1"/>
    </xf>
    <xf numFmtId="3" fontId="15" fillId="0" borderId="11" xfId="0" applyNumberFormat="1" applyFont="1" applyBorder="1" applyAlignment="1">
      <alignment horizontal="left"/>
    </xf>
    <xf numFmtId="3" fontId="9" fillId="4" borderId="0" xfId="0" applyNumberFormat="1" applyFont="1" applyFill="1" applyAlignment="1">
      <alignment horizontal="right"/>
    </xf>
    <xf numFmtId="3" fontId="5" fillId="4" borderId="13" xfId="0" applyNumberFormat="1" applyFont="1" applyFill="1" applyBorder="1" applyAlignment="1">
      <alignment horizontal="right"/>
    </xf>
    <xf numFmtId="3" fontId="9" fillId="0" borderId="13" xfId="0" applyNumberFormat="1" applyFont="1" applyBorder="1" applyAlignment="1">
      <alignment horizontal="right" wrapText="1"/>
    </xf>
    <xf numFmtId="3" fontId="9" fillId="4" borderId="0" xfId="0" applyNumberFormat="1" applyFont="1" applyFill="1" applyAlignment="1">
      <alignment horizontal="right" wrapText="1"/>
    </xf>
    <xf numFmtId="0" fontId="16" fillId="0" borderId="0" xfId="1" applyFont="1" applyFill="1" applyBorder="1" applyAlignment="1">
      <alignment horizontal="left" vertical="center" wrapText="1"/>
    </xf>
    <xf numFmtId="0" fontId="16" fillId="0" borderId="15" xfId="1" applyFont="1" applyFill="1" applyBorder="1" applyAlignment="1">
      <alignment horizontal="left" vertical="center" wrapText="1"/>
    </xf>
    <xf numFmtId="0" fontId="16" fillId="0" borderId="12" xfId="1" applyFont="1" applyFill="1" applyBorder="1" applyAlignment="1">
      <alignment horizontal="left" vertical="center" wrapText="1"/>
    </xf>
    <xf numFmtId="0" fontId="16" fillId="0" borderId="13" xfId="1" applyFont="1" applyFill="1" applyBorder="1" applyAlignment="1">
      <alignment horizontal="left" vertical="center"/>
    </xf>
    <xf numFmtId="49" fontId="16" fillId="0" borderId="8" xfId="1" applyNumberFormat="1" applyFont="1" applyFill="1" applyBorder="1" applyAlignment="1">
      <alignment horizontal="left" vertical="top" wrapText="1"/>
    </xf>
    <xf numFmtId="49" fontId="16" fillId="0" borderId="11" xfId="1" applyNumberFormat="1" applyFont="1" applyFill="1" applyBorder="1" applyAlignment="1">
      <alignment horizontal="left" vertical="top" wrapText="1"/>
    </xf>
    <xf numFmtId="2" fontId="7" fillId="0" borderId="10" xfId="0" applyNumberFormat="1" applyFont="1" applyBorder="1" applyAlignment="1">
      <alignment horizontal="right" vertical="center"/>
    </xf>
    <xf numFmtId="9" fontId="15" fillId="0" borderId="2" xfId="2" applyFont="1" applyFill="1" applyBorder="1" applyAlignment="1">
      <alignment horizontal="right"/>
    </xf>
    <xf numFmtId="4" fontId="15" fillId="0" borderId="2" xfId="0" applyNumberFormat="1" applyFont="1" applyBorder="1" applyAlignment="1">
      <alignment horizontal="right" wrapText="1"/>
    </xf>
    <xf numFmtId="4" fontId="15" fillId="0" borderId="3" xfId="0" applyNumberFormat="1" applyFont="1" applyBorder="1" applyAlignment="1">
      <alignment horizontal="right" wrapText="1"/>
    </xf>
    <xf numFmtId="4" fontId="19" fillId="0" borderId="3" xfId="0" applyNumberFormat="1" applyFont="1" applyBorder="1" applyAlignment="1">
      <alignment horizontal="right" wrapText="1"/>
    </xf>
    <xf numFmtId="4" fontId="7" fillId="0" borderId="4" xfId="0" applyNumberFormat="1" applyFont="1" applyBorder="1" applyAlignment="1">
      <alignment horizontal="right"/>
    </xf>
    <xf numFmtId="9" fontId="15" fillId="0" borderId="0" xfId="2" applyFont="1" applyFill="1" applyBorder="1" applyAlignment="1">
      <alignment horizontal="right" vertical="center"/>
    </xf>
    <xf numFmtId="4" fontId="15" fillId="0" borderId="3" xfId="0" applyNumberFormat="1" applyFont="1" applyBorder="1" applyAlignment="1">
      <alignment horizontal="right"/>
    </xf>
    <xf numFmtId="4" fontId="15" fillId="0" borderId="14" xfId="2" applyNumberFormat="1" applyFont="1" applyFill="1" applyBorder="1" applyAlignment="1">
      <alignment horizontal="right"/>
    </xf>
    <xf numFmtId="49" fontId="5" fillId="0" borderId="0" xfId="0" applyNumberFormat="1" applyFont="1" applyAlignment="1">
      <alignment wrapText="1"/>
    </xf>
    <xf numFmtId="49" fontId="23" fillId="0" borderId="4" xfId="0" applyNumberFormat="1" applyFont="1" applyBorder="1" applyAlignment="1">
      <alignment horizontal="left" vertical="top" wrapText="1"/>
    </xf>
    <xf numFmtId="0" fontId="23" fillId="0" borderId="0" xfId="0" applyFont="1" applyAlignment="1">
      <alignment horizontal="left"/>
    </xf>
    <xf numFmtId="0" fontId="23" fillId="0" borderId="0" xfId="0" applyFont="1" applyAlignment="1">
      <alignment horizontal="left" vertical="top" wrapText="1"/>
    </xf>
    <xf numFmtId="0" fontId="25" fillId="0" borderId="4" xfId="0" applyFont="1" applyBorder="1" applyAlignment="1">
      <alignment horizontal="left" vertical="top" wrapText="1"/>
    </xf>
    <xf numFmtId="0" fontId="25" fillId="0" borderId="5" xfId="0" applyFont="1" applyBorder="1" applyAlignment="1">
      <alignment horizontal="left" vertical="top" wrapText="1"/>
    </xf>
    <xf numFmtId="0" fontId="46" fillId="0" borderId="0" xfId="0" applyFont="1" applyAlignment="1">
      <alignment horizontal="left"/>
    </xf>
    <xf numFmtId="0" fontId="37" fillId="0" borderId="7" xfId="1" applyFont="1" applyFill="1" applyBorder="1" applyAlignment="1">
      <alignment horizontal="left" vertical="center" wrapText="1"/>
    </xf>
    <xf numFmtId="0" fontId="24" fillId="0" borderId="0" xfId="0" applyFont="1" applyAlignment="1">
      <alignment horizontal="left" vertical="center" wrapText="1"/>
    </xf>
    <xf numFmtId="0" fontId="7" fillId="0" borderId="11" xfId="1" applyFont="1" applyFill="1" applyBorder="1" applyAlignment="1">
      <alignment horizontal="left" vertical="top" wrapText="1"/>
    </xf>
    <xf numFmtId="0" fontId="16" fillId="0" borderId="0" xfId="1" applyFont="1" applyFill="1" applyAlignment="1">
      <alignment horizontal="left"/>
    </xf>
    <xf numFmtId="0" fontId="7" fillId="0" borderId="8" xfId="0" applyFont="1" applyBorder="1" applyAlignment="1">
      <alignment horizontal="left" vertical="top" wrapText="1"/>
    </xf>
    <xf numFmtId="0" fontId="16" fillId="0" borderId="8" xfId="1" applyFont="1" applyBorder="1" applyAlignment="1">
      <alignment horizontal="left" vertical="top" wrapText="1"/>
    </xf>
    <xf numFmtId="9" fontId="7" fillId="4" borderId="1" xfId="0" applyNumberFormat="1" applyFont="1" applyFill="1" applyBorder="1" applyAlignment="1">
      <alignment horizontal="left" vertical="center" wrapText="1"/>
    </xf>
    <xf numFmtId="9" fontId="7" fillId="4" borderId="3" xfId="0" applyNumberFormat="1" applyFont="1" applyFill="1" applyBorder="1" applyAlignment="1">
      <alignment horizontal="left" vertical="center" wrapText="1"/>
    </xf>
    <xf numFmtId="0" fontId="16" fillId="0" borderId="7" xfId="1" applyFont="1" applyFill="1" applyBorder="1" applyAlignment="1">
      <alignment horizontal="left" vertical="top" wrapText="1"/>
    </xf>
    <xf numFmtId="0" fontId="16" fillId="0" borderId="14" xfId="1" applyFont="1" applyFill="1" applyBorder="1" applyAlignment="1">
      <alignment horizontal="left" vertical="top"/>
    </xf>
    <xf numFmtId="0" fontId="16" fillId="0" borderId="3" xfId="1" applyFont="1" applyBorder="1" applyAlignment="1">
      <alignment horizontal="left" vertical="top" wrapText="1"/>
    </xf>
    <xf numFmtId="0" fontId="37" fillId="0" borderId="2" xfId="1" applyFont="1" applyBorder="1" applyAlignment="1">
      <alignment horizontal="left" vertical="top" wrapText="1"/>
    </xf>
    <xf numFmtId="0" fontId="8" fillId="0" borderId="8" xfId="1" applyFont="1" applyBorder="1" applyAlignment="1">
      <alignment horizontal="left" vertical="top" wrapText="1"/>
    </xf>
    <xf numFmtId="0" fontId="8" fillId="0" borderId="14" xfId="1" applyFont="1" applyBorder="1" applyAlignment="1">
      <alignment horizontal="left" vertical="top" wrapText="1"/>
    </xf>
    <xf numFmtId="4" fontId="15" fillId="4" borderId="2" xfId="0" applyNumberFormat="1" applyFont="1" applyFill="1" applyBorder="1" applyAlignment="1">
      <alignment horizontal="right" wrapText="1"/>
    </xf>
    <xf numFmtId="4" fontId="15" fillId="4" borderId="3" xfId="0" applyNumberFormat="1" applyFont="1" applyFill="1" applyBorder="1" applyAlignment="1">
      <alignment horizontal="right" wrapText="1"/>
    </xf>
    <xf numFmtId="9" fontId="7" fillId="4" borderId="4" xfId="0" applyNumberFormat="1" applyFont="1" applyFill="1" applyBorder="1" applyAlignment="1">
      <alignment horizontal="right"/>
    </xf>
    <xf numFmtId="2" fontId="7" fillId="4" borderId="4" xfId="0" applyNumberFormat="1" applyFont="1" applyFill="1" applyBorder="1" applyAlignment="1">
      <alignment horizontal="right"/>
    </xf>
    <xf numFmtId="9" fontId="7" fillId="4" borderId="5" xfId="0" applyNumberFormat="1" applyFont="1" applyFill="1" applyBorder="1" applyAlignment="1">
      <alignment horizontal="right"/>
    </xf>
    <xf numFmtId="0" fontId="16" fillId="0" borderId="14" xfId="1" applyFont="1" applyFill="1" applyBorder="1" applyAlignment="1">
      <alignment vertical="top" wrapText="1"/>
    </xf>
    <xf numFmtId="0" fontId="1" fillId="0" borderId="0" xfId="1" applyAlignment="1">
      <alignment horizontal="left" vertical="center"/>
    </xf>
    <xf numFmtId="0" fontId="16" fillId="0" borderId="0" xfId="1" applyFont="1" applyFill="1" applyAlignment="1">
      <alignment vertical="top" wrapText="1"/>
    </xf>
    <xf numFmtId="0" fontId="16" fillId="0" borderId="0" xfId="1" applyFont="1" applyFill="1" applyAlignment="1"/>
    <xf numFmtId="0" fontId="25" fillId="0" borderId="6" xfId="0" applyFont="1" applyBorder="1" applyAlignment="1">
      <alignment horizontal="left" vertical="top" wrapText="1"/>
    </xf>
    <xf numFmtId="49" fontId="16" fillId="0" borderId="14" xfId="1" applyNumberFormat="1" applyFont="1" applyFill="1" applyBorder="1" applyAlignment="1">
      <alignment horizontal="left" vertical="top" wrapText="1"/>
    </xf>
    <xf numFmtId="9" fontId="7" fillId="0" borderId="1" xfId="0" applyNumberFormat="1" applyFont="1" applyBorder="1" applyAlignment="1">
      <alignment horizontal="left" vertical="center" wrapText="1"/>
    </xf>
    <xf numFmtId="0" fontId="24" fillId="0" borderId="12" xfId="0" applyFont="1" applyBorder="1" applyAlignment="1">
      <alignment horizontal="left" vertical="center" wrapText="1"/>
    </xf>
    <xf numFmtId="0" fontId="5" fillId="0" borderId="18" xfId="0" applyFont="1" applyBorder="1" applyAlignment="1">
      <alignment horizontal="left"/>
    </xf>
    <xf numFmtId="0" fontId="9" fillId="2" borderId="0" xfId="0" applyFont="1" applyFill="1" applyAlignment="1">
      <alignment horizontal="left" vertical="center" wrapText="1"/>
    </xf>
    <xf numFmtId="0" fontId="1" fillId="2" borderId="0" xfId="3" applyFill="1" applyAlignment="1">
      <alignment horizontal="left"/>
    </xf>
    <xf numFmtId="0" fontId="5" fillId="2" borderId="0" xfId="0" applyFont="1" applyFill="1" applyAlignment="1">
      <alignment horizontal="left" vertical="top" wrapText="1"/>
    </xf>
    <xf numFmtId="0" fontId="27" fillId="0" borderId="0" xfId="0" applyFont="1" applyAlignment="1">
      <alignment horizontal="left" vertical="top" wrapText="1"/>
    </xf>
    <xf numFmtId="0" fontId="10" fillId="5" borderId="6" xfId="0" applyFont="1" applyFill="1" applyBorder="1" applyAlignment="1">
      <alignment horizontal="left" wrapText="1"/>
    </xf>
    <xf numFmtId="0" fontId="10" fillId="5" borderId="5" xfId="0" applyFont="1" applyFill="1" applyBorder="1" applyAlignment="1">
      <alignment horizontal="left" wrapText="1"/>
    </xf>
    <xf numFmtId="0" fontId="10" fillId="5" borderId="9" xfId="0" applyFont="1" applyFill="1" applyBorder="1" applyAlignment="1">
      <alignment horizontal="left" wrapText="1"/>
    </xf>
    <xf numFmtId="0" fontId="10" fillId="5" borderId="3" xfId="0" applyFont="1" applyFill="1" applyBorder="1" applyAlignment="1">
      <alignment horizontal="left" wrapText="1"/>
    </xf>
    <xf numFmtId="0" fontId="10" fillId="5" borderId="10" xfId="0" applyFont="1" applyFill="1" applyBorder="1" applyAlignment="1">
      <alignment horizontal="left" vertical="center" wrapText="1"/>
    </xf>
    <xf numFmtId="0" fontId="10" fillId="5" borderId="11" xfId="0" applyFont="1" applyFill="1" applyBorder="1" applyAlignment="1">
      <alignment horizontal="left" vertical="center" wrapText="1"/>
    </xf>
    <xf numFmtId="0" fontId="5" fillId="0" borderId="0" xfId="0" applyFont="1" applyAlignment="1">
      <alignment horizontal="left" wrapText="1"/>
    </xf>
    <xf numFmtId="0" fontId="16" fillId="0" borderId="0" xfId="1" applyFont="1" applyFill="1" applyAlignment="1">
      <alignment horizontal="center"/>
    </xf>
    <xf numFmtId="0" fontId="7" fillId="0" borderId="13" xfId="0" applyFont="1" applyBorder="1" applyAlignment="1">
      <alignment horizontal="left" vertical="top" wrapText="1"/>
    </xf>
    <xf numFmtId="0" fontId="21" fillId="0" borderId="0" xfId="0" applyFont="1" applyAlignment="1">
      <alignment horizontal="left" wrapText="1"/>
    </xf>
    <xf numFmtId="0" fontId="7" fillId="2" borderId="15" xfId="0" applyFont="1" applyFill="1" applyBorder="1" applyAlignment="1">
      <alignment horizontal="left" vertical="top" wrapText="1"/>
    </xf>
    <xf numFmtId="0" fontId="7" fillId="0" borderId="15" xfId="0" applyFont="1" applyBorder="1" applyAlignment="1">
      <alignment horizontal="left" vertical="top" wrapText="1"/>
    </xf>
    <xf numFmtId="0" fontId="10" fillId="3" borderId="5" xfId="0" applyFont="1" applyFill="1" applyBorder="1" applyAlignment="1">
      <alignment horizontal="left"/>
    </xf>
    <xf numFmtId="0" fontId="10" fillId="3" borderId="13" xfId="0" applyFont="1" applyFill="1" applyBorder="1" applyAlignment="1">
      <alignment horizontal="left"/>
    </xf>
    <xf numFmtId="0" fontId="5" fillId="0" borderId="15" xfId="0" applyFont="1" applyBorder="1" applyAlignment="1">
      <alignment horizontal="left" vertical="top" wrapText="1"/>
    </xf>
    <xf numFmtId="0" fontId="5" fillId="2" borderId="15" xfId="0" applyFont="1" applyFill="1" applyBorder="1" applyAlignment="1">
      <alignment horizontal="left" vertical="top" wrapText="1"/>
    </xf>
    <xf numFmtId="0" fontId="13" fillId="0" borderId="4" xfId="0" applyFont="1" applyBorder="1" applyAlignment="1">
      <alignment horizontal="left" vertical="top"/>
    </xf>
    <xf numFmtId="0" fontId="13" fillId="0" borderId="5" xfId="0" applyFont="1" applyBorder="1" applyAlignment="1">
      <alignment horizontal="left" vertical="top"/>
    </xf>
    <xf numFmtId="0" fontId="5" fillId="2" borderId="13" xfId="0" applyFont="1" applyFill="1" applyBorder="1" applyAlignment="1">
      <alignment horizontal="left" vertical="top" wrapText="1"/>
    </xf>
    <xf numFmtId="0" fontId="48" fillId="0" borderId="6" xfId="0" applyFont="1" applyBorder="1" applyAlignment="1">
      <alignment horizontal="left" vertical="top" wrapText="1"/>
    </xf>
    <xf numFmtId="0" fontId="5" fillId="0" borderId="12" xfId="0" applyFont="1" applyBorder="1" applyAlignment="1">
      <alignment horizontal="left" vertical="top" wrapText="1"/>
    </xf>
    <xf numFmtId="0" fontId="5" fillId="0" borderId="7" xfId="0" applyFont="1" applyBorder="1" applyAlignment="1">
      <alignment horizontal="left" vertical="top" wrapText="1"/>
    </xf>
    <xf numFmtId="0" fontId="5" fillId="0" borderId="4" xfId="0" applyFont="1" applyBorder="1" applyAlignment="1">
      <alignment horizontal="left" vertical="top" wrapText="1"/>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5" fillId="0" borderId="5" xfId="0" applyFont="1" applyBorder="1" applyAlignment="1">
      <alignment horizontal="left" vertical="top" wrapText="1"/>
    </xf>
    <xf numFmtId="0" fontId="5" fillId="0" borderId="13" xfId="0" applyFont="1" applyBorder="1" applyAlignment="1">
      <alignment horizontal="left" vertical="top" wrapText="1"/>
    </xf>
    <xf numFmtId="0" fontId="5" fillId="0" borderId="14" xfId="0" applyFont="1" applyBorder="1" applyAlignment="1">
      <alignment horizontal="left" vertical="top" wrapText="1"/>
    </xf>
    <xf numFmtId="0" fontId="5" fillId="0" borderId="15" xfId="0" applyFont="1" applyBorder="1" applyAlignment="1">
      <alignment horizontal="left"/>
    </xf>
    <xf numFmtId="0" fontId="5" fillId="0" borderId="11" xfId="0" applyFont="1" applyBorder="1" applyAlignment="1">
      <alignment horizontal="left"/>
    </xf>
    <xf numFmtId="0" fontId="5" fillId="2" borderId="12" xfId="0" applyFont="1" applyFill="1" applyBorder="1" applyAlignment="1">
      <alignment horizontal="left" vertical="top" wrapText="1"/>
    </xf>
    <xf numFmtId="49" fontId="14" fillId="2" borderId="12" xfId="0" quotePrefix="1" applyNumberFormat="1" applyFont="1" applyFill="1" applyBorder="1" applyAlignment="1">
      <alignment horizontal="left" vertical="top" wrapText="1"/>
    </xf>
    <xf numFmtId="0" fontId="48" fillId="0" borderId="4" xfId="0" applyFont="1" applyBorder="1" applyAlignment="1">
      <alignment horizontal="left" vertical="top" wrapText="1"/>
    </xf>
    <xf numFmtId="0" fontId="48" fillId="0" borderId="0" xfId="0" applyFont="1" applyAlignment="1">
      <alignment horizontal="left" vertical="top" wrapText="1"/>
    </xf>
    <xf numFmtId="0" fontId="48" fillId="0" borderId="18" xfId="0" applyFont="1" applyBorder="1" applyAlignment="1">
      <alignment horizontal="left" vertical="top" wrapText="1"/>
    </xf>
    <xf numFmtId="0" fontId="48" fillId="0" borderId="19" xfId="0" applyFont="1" applyBorder="1" applyAlignment="1">
      <alignment horizontal="left" vertical="center" wrapText="1"/>
    </xf>
    <xf numFmtId="0" fontId="48" fillId="0" borderId="20" xfId="0" applyFont="1" applyBorder="1" applyAlignment="1">
      <alignment horizontal="left" vertical="center" wrapText="1"/>
    </xf>
    <xf numFmtId="0" fontId="48" fillId="0" borderId="21" xfId="0" applyFont="1" applyBorder="1" applyAlignment="1">
      <alignment horizontal="left" vertical="center" wrapText="1"/>
    </xf>
    <xf numFmtId="0" fontId="16" fillId="0" borderId="9" xfId="1" applyFont="1" applyBorder="1" applyAlignment="1">
      <alignment horizontal="left" vertical="top"/>
    </xf>
    <xf numFmtId="0" fontId="1" fillId="0" borderId="2" xfId="1" applyBorder="1" applyAlignment="1">
      <alignment horizontal="left" vertical="top"/>
    </xf>
    <xf numFmtId="0" fontId="1" fillId="0" borderId="3" xfId="1" applyBorder="1" applyAlignment="1">
      <alignment horizontal="left" vertical="top"/>
    </xf>
    <xf numFmtId="0" fontId="9" fillId="0" borderId="15" xfId="0" applyFont="1" applyBorder="1" applyAlignment="1">
      <alignment horizontal="left" vertical="top" wrapText="1"/>
    </xf>
    <xf numFmtId="0" fontId="16" fillId="0" borderId="10" xfId="1" applyFont="1" applyFill="1" applyBorder="1" applyAlignment="1">
      <alignment horizontal="left" vertical="center" wrapText="1"/>
    </xf>
    <xf numFmtId="0" fontId="16" fillId="0" borderId="15" xfId="1" applyFont="1" applyFill="1" applyBorder="1" applyAlignment="1">
      <alignment horizontal="left" vertical="center" wrapText="1"/>
    </xf>
    <xf numFmtId="0" fontId="16" fillId="0" borderId="12" xfId="1" applyFont="1" applyFill="1" applyBorder="1" applyAlignment="1">
      <alignment horizontal="left" wrapText="1"/>
    </xf>
    <xf numFmtId="0" fontId="5" fillId="0" borderId="6" xfId="0" applyFont="1" applyBorder="1" applyAlignment="1">
      <alignment horizontal="left" vertical="top" wrapText="1"/>
    </xf>
    <xf numFmtId="49" fontId="5" fillId="2" borderId="0" xfId="0" quotePrefix="1" applyNumberFormat="1" applyFont="1" applyFill="1" applyAlignment="1">
      <alignment horizontal="left" vertical="top" wrapText="1"/>
    </xf>
    <xf numFmtId="49" fontId="5" fillId="2" borderId="13" xfId="0" quotePrefix="1" applyNumberFormat="1" applyFont="1" applyFill="1" applyBorder="1" applyAlignment="1">
      <alignment horizontal="left" vertical="top" wrapText="1"/>
    </xf>
    <xf numFmtId="49" fontId="5" fillId="2" borderId="15" xfId="0" applyNumberFormat="1" applyFont="1" applyFill="1" applyBorder="1" applyAlignment="1">
      <alignment horizontal="left" vertical="top" wrapText="1"/>
    </xf>
    <xf numFmtId="49" fontId="5" fillId="2" borderId="12" xfId="0" quotePrefix="1" applyNumberFormat="1" applyFont="1" applyFill="1" applyBorder="1" applyAlignment="1">
      <alignment horizontal="left" vertical="top" wrapText="1"/>
    </xf>
    <xf numFmtId="49" fontId="45" fillId="0" borderId="0" xfId="0" applyNumberFormat="1" applyFont="1" applyAlignment="1">
      <alignment vertical="top" wrapText="1"/>
    </xf>
    <xf numFmtId="0" fontId="10" fillId="3" borderId="17" xfId="0" applyFont="1" applyFill="1" applyBorder="1" applyAlignment="1">
      <alignment horizontal="left"/>
    </xf>
    <xf numFmtId="0" fontId="9" fillId="3" borderId="12" xfId="0" applyFont="1" applyFill="1" applyBorder="1" applyAlignment="1">
      <alignment horizontal="left" wrapText="1"/>
    </xf>
    <xf numFmtId="0" fontId="5" fillId="0" borderId="12" xfId="0" applyFont="1" applyBorder="1" applyAlignment="1">
      <alignment horizontal="left"/>
    </xf>
    <xf numFmtId="0" fontId="13" fillId="2" borderId="12" xfId="0" applyFont="1" applyFill="1" applyBorder="1" applyAlignment="1">
      <alignment horizontal="left" vertical="top" wrapText="1"/>
    </xf>
    <xf numFmtId="0" fontId="13" fillId="2" borderId="4" xfId="0" applyFont="1" applyFill="1" applyBorder="1" applyAlignment="1">
      <alignment horizontal="left" vertical="center" wrapText="1" indent="1"/>
    </xf>
    <xf numFmtId="0" fontId="13" fillId="2" borderId="5" xfId="0" applyFont="1" applyFill="1" applyBorder="1" applyAlignment="1">
      <alignment horizontal="left" vertical="center" wrapText="1" indent="1"/>
    </xf>
    <xf numFmtId="0" fontId="5" fillId="2" borderId="7" xfId="0" applyFont="1" applyFill="1" applyBorder="1" applyAlignment="1">
      <alignment horizontal="left" vertical="top" wrapText="1"/>
    </xf>
    <xf numFmtId="0" fontId="5" fillId="2" borderId="8" xfId="0" applyFont="1" applyFill="1" applyBorder="1" applyAlignment="1">
      <alignment horizontal="left" vertical="top" wrapText="1"/>
    </xf>
    <xf numFmtId="0" fontId="10" fillId="3" borderId="15" xfId="0" applyFont="1" applyFill="1" applyBorder="1" applyAlignment="1">
      <alignment horizontal="left"/>
    </xf>
    <xf numFmtId="0" fontId="10" fillId="3" borderId="11" xfId="0" applyFont="1" applyFill="1" applyBorder="1" applyAlignment="1">
      <alignment horizontal="left"/>
    </xf>
    <xf numFmtId="0" fontId="16" fillId="0" borderId="0" xfId="1" applyFont="1" applyFill="1" applyBorder="1" applyAlignment="1">
      <alignment horizontal="left" vertical="top" wrapText="1"/>
    </xf>
    <xf numFmtId="0" fontId="16" fillId="0" borderId="8" xfId="1" applyFont="1" applyFill="1" applyBorder="1" applyAlignment="1">
      <alignment horizontal="left" vertical="top" wrapText="1"/>
    </xf>
    <xf numFmtId="0" fontId="10" fillId="3" borderId="9" xfId="0" applyFont="1" applyFill="1" applyBorder="1" applyAlignment="1">
      <alignment horizontal="left" vertical="top"/>
    </xf>
    <xf numFmtId="0" fontId="10" fillId="3" borderId="6" xfId="0" applyFont="1" applyFill="1" applyBorder="1" applyAlignment="1">
      <alignment horizontal="left" vertical="top"/>
    </xf>
    <xf numFmtId="0" fontId="7" fillId="0" borderId="11" xfId="0" applyFont="1" applyBorder="1" applyAlignment="1">
      <alignment horizontal="left" vertical="top" wrapText="1"/>
    </xf>
    <xf numFmtId="0" fontId="7" fillId="2" borderId="0" xfId="0" applyFont="1" applyFill="1" applyAlignment="1">
      <alignment horizontal="left"/>
    </xf>
    <xf numFmtId="0" fontId="16" fillId="2" borderId="0" xfId="1" applyFont="1" applyFill="1" applyBorder="1" applyAlignment="1">
      <alignment horizontal="left" vertical="top" wrapText="1"/>
    </xf>
    <xf numFmtId="0" fontId="30" fillId="2" borderId="4" xfId="0" applyFont="1" applyFill="1" applyBorder="1" applyAlignment="1">
      <alignment horizontal="left"/>
    </xf>
    <xf numFmtId="0" fontId="30" fillId="2" borderId="8" xfId="0" applyFont="1" applyFill="1" applyBorder="1" applyAlignment="1">
      <alignment horizontal="left"/>
    </xf>
    <xf numFmtId="0" fontId="30" fillId="2" borderId="4" xfId="0" applyFont="1" applyFill="1" applyBorder="1" applyAlignment="1">
      <alignment horizontal="left" wrapText="1"/>
    </xf>
    <xf numFmtId="0" fontId="30" fillId="2" borderId="8" xfId="0" applyFont="1" applyFill="1" applyBorder="1" applyAlignment="1">
      <alignment horizontal="left" wrapText="1"/>
    </xf>
    <xf numFmtId="0" fontId="30" fillId="2" borderId="4" xfId="0" applyFont="1" applyFill="1" applyBorder="1" applyAlignment="1">
      <alignment horizontal="left" vertical="top" wrapText="1"/>
    </xf>
    <xf numFmtId="0" fontId="30" fillId="2" borderId="8" xfId="0" applyFont="1" applyFill="1" applyBorder="1" applyAlignment="1">
      <alignment horizontal="left" vertical="top" wrapText="1"/>
    </xf>
    <xf numFmtId="0" fontId="5" fillId="2" borderId="0" xfId="0" applyFont="1" applyFill="1" applyAlignment="1">
      <alignment horizontal="left" vertical="top"/>
    </xf>
    <xf numFmtId="0" fontId="7" fillId="2" borderId="0" xfId="0" applyFont="1" applyFill="1" applyAlignment="1">
      <alignment horizontal="left" vertical="top" wrapText="1"/>
    </xf>
    <xf numFmtId="0" fontId="7" fillId="2" borderId="0" xfId="0" applyFont="1" applyFill="1" applyAlignment="1">
      <alignment horizontal="left" vertical="center"/>
    </xf>
    <xf numFmtId="0" fontId="7" fillId="2" borderId="0" xfId="0" applyFont="1" applyFill="1" applyAlignment="1">
      <alignment horizontal="left" vertical="top"/>
    </xf>
    <xf numFmtId="0" fontId="5" fillId="2" borderId="0" xfId="0" applyFont="1" applyFill="1" applyAlignment="1">
      <alignment horizontal="left" vertical="center"/>
    </xf>
    <xf numFmtId="0" fontId="10" fillId="2" borderId="0" xfId="0" applyFont="1" applyFill="1" applyAlignment="1">
      <alignment horizontal="left"/>
    </xf>
    <xf numFmtId="0" fontId="10" fillId="3" borderId="6" xfId="0" applyFont="1" applyFill="1" applyBorder="1" applyAlignment="1">
      <alignment horizontal="left" vertical="center"/>
    </xf>
    <xf numFmtId="0" fontId="10" fillId="3" borderId="12" xfId="0" applyFont="1" applyFill="1" applyBorder="1" applyAlignment="1">
      <alignment horizontal="left" vertical="center"/>
    </xf>
    <xf numFmtId="0" fontId="10" fillId="3" borderId="7" xfId="0" applyFont="1" applyFill="1" applyBorder="1" applyAlignment="1">
      <alignment horizontal="left" vertical="center"/>
    </xf>
    <xf numFmtId="0" fontId="5" fillId="2" borderId="5" xfId="0" applyFont="1" applyFill="1" applyBorder="1" applyAlignment="1">
      <alignment horizontal="left" vertical="top" wrapText="1"/>
    </xf>
    <xf numFmtId="0" fontId="5" fillId="2" borderId="14" xfId="0" applyFont="1" applyFill="1" applyBorder="1" applyAlignment="1">
      <alignment horizontal="left" vertical="top" wrapText="1"/>
    </xf>
    <xf numFmtId="0" fontId="30" fillId="2" borderId="5" xfId="0" applyFont="1" applyFill="1" applyBorder="1" applyAlignment="1">
      <alignment horizontal="left" vertical="center" wrapText="1"/>
    </xf>
    <xf numFmtId="0" fontId="30" fillId="2" borderId="14" xfId="0" applyFont="1" applyFill="1" applyBorder="1" applyAlignment="1">
      <alignment horizontal="left" vertical="center" wrapText="1"/>
    </xf>
    <xf numFmtId="0" fontId="7" fillId="0" borderId="12" xfId="0" applyFont="1" applyBorder="1" applyAlignment="1">
      <alignment horizontal="left" vertical="top" wrapText="1"/>
    </xf>
    <xf numFmtId="0" fontId="7" fillId="0" borderId="7" xfId="0" applyFont="1" applyBorder="1" applyAlignment="1">
      <alignment horizontal="left" vertical="top" wrapText="1"/>
    </xf>
    <xf numFmtId="0" fontId="7" fillId="2" borderId="0" xfId="1" applyFont="1" applyFill="1" applyBorder="1" applyAlignment="1">
      <alignment horizontal="left" vertical="center" wrapText="1"/>
    </xf>
    <xf numFmtId="0" fontId="16" fillId="2" borderId="0" xfId="1" applyFont="1" applyFill="1" applyBorder="1" applyAlignment="1">
      <alignment horizontal="left" vertical="center" wrapText="1"/>
    </xf>
    <xf numFmtId="49" fontId="5" fillId="0" borderId="13" xfId="0" applyNumberFormat="1" applyFont="1" applyBorder="1" applyAlignment="1">
      <alignment horizontal="left" vertical="top" wrapText="1"/>
    </xf>
    <xf numFmtId="0" fontId="5" fillId="0" borderId="13" xfId="0" applyFont="1" applyBorder="1" applyAlignment="1">
      <alignment horizontal="left" wrapText="1"/>
    </xf>
    <xf numFmtId="0" fontId="32" fillId="3" borderId="6" xfId="0" applyFont="1" applyFill="1" applyBorder="1" applyAlignment="1">
      <alignment horizontal="left" vertical="top"/>
    </xf>
    <xf numFmtId="0" fontId="32" fillId="3" borderId="12" xfId="0" applyFont="1" applyFill="1" applyBorder="1" applyAlignment="1">
      <alignment horizontal="left" vertical="top"/>
    </xf>
    <xf numFmtId="0" fontId="5" fillId="3" borderId="12" xfId="0" applyFont="1" applyFill="1" applyBorder="1" applyAlignment="1">
      <alignment horizontal="left"/>
    </xf>
    <xf numFmtId="0" fontId="7" fillId="0" borderId="15" xfId="0" applyFont="1" applyBorder="1" applyAlignment="1">
      <alignment horizontal="left" wrapText="1"/>
    </xf>
    <xf numFmtId="0" fontId="5" fillId="0" borderId="15" xfId="0" applyFont="1" applyBorder="1" applyAlignment="1">
      <alignment horizontal="left" vertical="center" wrapText="1"/>
    </xf>
    <xf numFmtId="0" fontId="5" fillId="0" borderId="15" xfId="0" applyFont="1" applyBorder="1" applyAlignment="1">
      <alignment horizontal="left" wrapText="1"/>
    </xf>
    <xf numFmtId="0" fontId="9" fillId="0" borderId="0" xfId="0" applyFont="1" applyAlignment="1">
      <alignment horizontal="left" vertical="center" wrapText="1"/>
    </xf>
    <xf numFmtId="0" fontId="24" fillId="0" borderId="13" xfId="0" applyFont="1" applyBorder="1" applyAlignment="1">
      <alignment horizontal="left" vertical="top" wrapText="1"/>
    </xf>
    <xf numFmtId="0" fontId="28" fillId="3" borderId="12" xfId="0" applyFont="1" applyFill="1" applyBorder="1" applyAlignment="1">
      <alignment horizontal="left" vertical="top"/>
    </xf>
    <xf numFmtId="0" fontId="34" fillId="0" borderId="13" xfId="0" applyFont="1" applyBorder="1" applyAlignment="1">
      <alignment horizontal="left" vertical="top" wrapText="1"/>
    </xf>
    <xf numFmtId="0" fontId="32" fillId="3" borderId="4" xfId="0" applyFont="1" applyFill="1" applyBorder="1" applyAlignment="1">
      <alignment horizontal="left" vertical="center"/>
    </xf>
    <xf numFmtId="0" fontId="32" fillId="3" borderId="0" xfId="0" applyFont="1" applyFill="1" applyAlignment="1">
      <alignment horizontal="left" vertical="center"/>
    </xf>
    <xf numFmtId="0" fontId="28" fillId="0" borderId="12" xfId="0" applyFont="1" applyBorder="1" applyAlignment="1">
      <alignment horizontal="left" vertical="top"/>
    </xf>
    <xf numFmtId="49" fontId="7" fillId="0" borderId="0" xfId="0" applyNumberFormat="1" applyFont="1" applyAlignment="1">
      <alignment horizontal="left" vertical="top" wrapText="1"/>
    </xf>
    <xf numFmtId="0" fontId="16" fillId="0" borderId="0" xfId="1" applyFont="1" applyBorder="1" applyAlignment="1">
      <alignment horizontal="left" vertical="center" wrapText="1"/>
    </xf>
    <xf numFmtId="0" fontId="16" fillId="0" borderId="8" xfId="1" applyFont="1" applyBorder="1" applyAlignment="1">
      <alignment horizontal="left" vertical="center" wrapText="1"/>
    </xf>
    <xf numFmtId="0" fontId="16" fillId="0" borderId="13" xfId="1" applyFont="1" applyFill="1" applyBorder="1" applyAlignment="1">
      <alignment horizontal="left" vertical="center" wrapText="1"/>
    </xf>
    <xf numFmtId="0" fontId="1" fillId="0" borderId="13" xfId="1" applyFill="1" applyBorder="1" applyAlignment="1">
      <alignment horizontal="left" vertical="center" wrapText="1"/>
    </xf>
    <xf numFmtId="0" fontId="1" fillId="0" borderId="0" xfId="1" applyFill="1" applyBorder="1" applyAlignment="1">
      <alignment horizontal="left" vertical="center" wrapText="1"/>
    </xf>
    <xf numFmtId="0" fontId="1" fillId="0" borderId="8" xfId="1" applyFill="1" applyBorder="1" applyAlignment="1">
      <alignment horizontal="left" vertical="center" wrapText="1"/>
    </xf>
    <xf numFmtId="0" fontId="32" fillId="3" borderId="5" xfId="0" applyFont="1" applyFill="1" applyBorder="1" applyAlignment="1">
      <alignment horizontal="left" vertical="center"/>
    </xf>
    <xf numFmtId="0" fontId="32" fillId="3" borderId="14" xfId="0" applyFont="1" applyFill="1" applyBorder="1" applyAlignment="1">
      <alignment horizontal="left" vertical="center"/>
    </xf>
    <xf numFmtId="0" fontId="16" fillId="0" borderId="0" xfId="1" applyFont="1" applyFill="1" applyBorder="1" applyAlignment="1" applyProtection="1">
      <alignment horizontal="left" vertical="center" wrapText="1"/>
    </xf>
    <xf numFmtId="0" fontId="32" fillId="5" borderId="6" xfId="0" applyFont="1" applyFill="1" applyBorder="1" applyAlignment="1">
      <alignment horizontal="left" vertical="top"/>
    </xf>
    <xf numFmtId="0" fontId="32" fillId="5" borderId="12" xfId="0" applyFont="1" applyFill="1" applyBorder="1" applyAlignment="1">
      <alignment horizontal="left" vertical="top"/>
    </xf>
    <xf numFmtId="0" fontId="28" fillId="5" borderId="12" xfId="0" applyFont="1" applyFill="1" applyBorder="1" applyAlignment="1">
      <alignment horizontal="left" vertical="top"/>
    </xf>
    <xf numFmtId="0" fontId="5" fillId="5" borderId="12" xfId="0" applyFont="1" applyFill="1" applyBorder="1" applyAlignment="1">
      <alignment horizontal="left"/>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1" fontId="15" fillId="4" borderId="12" xfId="0" applyNumberFormat="1" applyFont="1" applyFill="1" applyBorder="1" applyAlignment="1">
      <alignment horizontal="right" vertical="center" wrapText="1"/>
    </xf>
    <xf numFmtId="0" fontId="5" fillId="0" borderId="13" xfId="0" applyFont="1" applyBorder="1" applyAlignment="1">
      <alignment horizontal="right" vertical="center" wrapText="1"/>
    </xf>
    <xf numFmtId="1" fontId="7" fillId="0" borderId="12" xfId="0" applyNumberFormat="1" applyFont="1" applyBorder="1" applyAlignment="1">
      <alignment horizontal="right" vertical="center" wrapText="1"/>
    </xf>
    <xf numFmtId="0" fontId="5" fillId="0" borderId="12" xfId="0" applyFont="1" applyBorder="1" applyAlignment="1">
      <alignment horizontal="right" vertical="center"/>
    </xf>
    <xf numFmtId="0" fontId="5" fillId="0" borderId="13" xfId="0" applyFont="1" applyBorder="1" applyAlignment="1">
      <alignment horizontal="right"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25" fillId="2" borderId="12" xfId="0" applyFont="1" applyFill="1" applyBorder="1" applyAlignment="1">
      <alignment horizontal="left" vertical="center" wrapText="1"/>
    </xf>
    <xf numFmtId="0" fontId="5" fillId="0" borderId="0" xfId="0" applyFont="1" applyAlignment="1">
      <alignment horizontal="left" vertical="center" wrapText="1"/>
    </xf>
    <xf numFmtId="0" fontId="5" fillId="0" borderId="13" xfId="0" applyFont="1" applyBorder="1" applyAlignment="1">
      <alignment horizontal="left"/>
    </xf>
    <xf numFmtId="0" fontId="25" fillId="2" borderId="3" xfId="0" applyFont="1" applyFill="1" applyBorder="1" applyAlignment="1">
      <alignment horizontal="left" vertical="center" wrapText="1"/>
    </xf>
    <xf numFmtId="0" fontId="5" fillId="0" borderId="1" xfId="0" applyFont="1" applyBorder="1" applyAlignment="1">
      <alignment horizontal="left" vertical="center" wrapText="1"/>
    </xf>
    <xf numFmtId="0" fontId="16" fillId="0" borderId="0" xfId="1" applyFont="1" applyFill="1" applyBorder="1" applyAlignment="1">
      <alignment horizontal="left" vertical="center" wrapText="1"/>
    </xf>
    <xf numFmtId="0" fontId="16" fillId="0" borderId="0" xfId="1" applyFont="1" applyFill="1" applyAlignment="1">
      <alignment horizontal="left" vertical="center" wrapText="1"/>
    </xf>
    <xf numFmtId="0" fontId="5" fillId="0" borderId="12" xfId="0" applyFont="1" applyBorder="1" applyAlignment="1">
      <alignment vertical="center"/>
    </xf>
    <xf numFmtId="0" fontId="5" fillId="0" borderId="13" xfId="0" applyFont="1" applyBorder="1" applyAlignment="1">
      <alignment vertical="center"/>
    </xf>
    <xf numFmtId="0" fontId="5" fillId="0" borderId="6" xfId="0" applyFont="1" applyBorder="1" applyAlignment="1">
      <alignment horizontal="left" vertical="center"/>
    </xf>
    <xf numFmtId="0" fontId="5" fillId="0" borderId="5" xfId="0" applyFont="1" applyBorder="1" applyAlignment="1">
      <alignment horizontal="left"/>
    </xf>
    <xf numFmtId="0" fontId="5" fillId="0" borderId="5" xfId="0" applyFont="1" applyBorder="1" applyAlignment="1">
      <alignment horizontal="left" vertical="center"/>
    </xf>
    <xf numFmtId="49" fontId="5" fillId="0" borderId="15" xfId="0" applyNumberFormat="1" applyFont="1" applyBorder="1" applyAlignment="1">
      <alignment horizontal="left" vertical="top" wrapText="1"/>
    </xf>
    <xf numFmtId="49" fontId="36" fillId="0" borderId="12" xfId="0" applyNumberFormat="1" applyFont="1" applyBorder="1" applyAlignment="1">
      <alignment horizontal="left" vertical="top" wrapText="1"/>
    </xf>
    <xf numFmtId="0" fontId="9" fillId="2" borderId="15" xfId="0" applyFont="1" applyFill="1" applyBorder="1" applyAlignment="1">
      <alignment horizontal="left" vertical="top" wrapText="1"/>
    </xf>
    <xf numFmtId="0" fontId="7" fillId="0" borderId="8" xfId="1" applyFont="1" applyBorder="1" applyAlignment="1">
      <alignment horizontal="left" vertical="center" wrapText="1"/>
    </xf>
    <xf numFmtId="0" fontId="7" fillId="0" borderId="14" xfId="1" applyFont="1" applyBorder="1" applyAlignment="1">
      <alignment horizontal="left" vertical="center" wrapText="1"/>
    </xf>
    <xf numFmtId="0" fontId="10" fillId="3" borderId="12" xfId="0" applyFont="1" applyFill="1" applyBorder="1" applyAlignment="1">
      <alignment horizontal="left" vertical="top"/>
    </xf>
    <xf numFmtId="0" fontId="5" fillId="0" borderId="4" xfId="0" applyFont="1" applyBorder="1" applyAlignment="1">
      <alignment horizontal="left" vertical="top"/>
    </xf>
    <xf numFmtId="0" fontId="5" fillId="0" borderId="0" xfId="0" applyFont="1" applyAlignment="1">
      <alignment horizontal="left" vertical="top"/>
    </xf>
    <xf numFmtId="0" fontId="7" fillId="0" borderId="10" xfId="0" applyFont="1" applyBorder="1" applyAlignment="1">
      <alignment horizontal="left" vertical="top" wrapText="1"/>
    </xf>
    <xf numFmtId="49" fontId="5" fillId="0" borderId="10" xfId="0" applyNumberFormat="1" applyFont="1" applyBorder="1" applyAlignment="1">
      <alignment horizontal="left" vertical="top" wrapText="1"/>
    </xf>
    <xf numFmtId="0" fontId="10" fillId="3" borderId="6" xfId="0" applyFont="1" applyFill="1" applyBorder="1" applyAlignment="1">
      <alignment horizontal="left"/>
    </xf>
    <xf numFmtId="0" fontId="10" fillId="3" borderId="12" xfId="0" applyFont="1" applyFill="1" applyBorder="1" applyAlignment="1">
      <alignment horizontal="left"/>
    </xf>
    <xf numFmtId="0" fontId="7" fillId="0" borderId="0" xfId="0" applyFont="1" applyAlignment="1">
      <alignment horizontal="left" vertical="top" wrapText="1"/>
    </xf>
    <xf numFmtId="49" fontId="5" fillId="0" borderId="5" xfId="0" applyNumberFormat="1" applyFont="1" applyBorder="1" applyAlignment="1">
      <alignment horizontal="left" vertical="top" wrapText="1"/>
    </xf>
    <xf numFmtId="49" fontId="5" fillId="0" borderId="12" xfId="0" applyNumberFormat="1" applyFont="1" applyBorder="1" applyAlignment="1">
      <alignment horizontal="left" vertical="top" wrapText="1"/>
    </xf>
  </cellXfs>
  <cellStyles count="4">
    <cellStyle name="Hyperlink" xfId="3" xr:uid="{00000000-000B-0000-0000-000008000000}"/>
    <cellStyle name="Link" xfId="1" builtinId="8"/>
    <cellStyle name="Prozent" xfId="2" builtinId="5"/>
    <cellStyle name="Standard" xfId="0" builtinId="0"/>
  </cellStyles>
  <dxfs count="0"/>
  <tableStyles count="0" defaultTableStyle="TableStyleMedium2" defaultPivotStyle="PivotStyleLight16"/>
  <colors>
    <mruColors>
      <color rgb="FF004F9E"/>
      <color rgb="FF004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701266595405659"/>
          <c:y val="0.11391451844395982"/>
          <c:w val="0.68574591598181378"/>
          <c:h val="0.77522935779816515"/>
        </c:manualLayout>
      </c:layout>
      <c:barChart>
        <c:barDir val="bar"/>
        <c:grouping val="stacked"/>
        <c:varyColors val="0"/>
        <c:ser>
          <c:idx val="1"/>
          <c:order val="0"/>
          <c:tx>
            <c:strRef>
              <c:f>'Environment (E)'!$B$87</c:f>
              <c:strCache>
                <c:ptCount val="1"/>
                <c:pt idx="0">
                  <c:v>Paper</c:v>
                </c:pt>
              </c:strCache>
            </c:strRef>
          </c:tx>
          <c:spPr>
            <a:solidFill>
              <a:schemeClr val="accent1">
                <a:shade val="65000"/>
              </a:schemeClr>
            </a:solidFill>
            <a:ln>
              <a:noFill/>
            </a:ln>
            <a:effectLst/>
          </c:spPr>
          <c:invertIfNegative val="0"/>
          <c:cat>
            <c:numRef>
              <c:f>'Environment (E)'!$C$85:$E$85</c:f>
              <c:numCache>
                <c:formatCode>General</c:formatCode>
                <c:ptCount val="3"/>
                <c:pt idx="0">
                  <c:v>2025</c:v>
                </c:pt>
                <c:pt idx="1">
                  <c:v>2024</c:v>
                </c:pt>
                <c:pt idx="2">
                  <c:v>2023</c:v>
                </c:pt>
              </c:numCache>
            </c:numRef>
          </c:cat>
          <c:val>
            <c:numRef>
              <c:f>'Environment (E)'!$C$87:$E$87</c:f>
              <c:numCache>
                <c:formatCode>#,##0</c:formatCode>
                <c:ptCount val="3"/>
                <c:pt idx="0">
                  <c:v>49738</c:v>
                </c:pt>
                <c:pt idx="1">
                  <c:v>42674.745510696841</c:v>
                </c:pt>
                <c:pt idx="2">
                  <c:v>45329.862973977812</c:v>
                </c:pt>
              </c:numCache>
            </c:numRef>
          </c:val>
          <c:extLst>
            <c:ext xmlns:c16="http://schemas.microsoft.com/office/drawing/2014/chart" uri="{C3380CC4-5D6E-409C-BE32-E72D297353CC}">
              <c16:uniqueId val="{00000000-D7D9-497E-A40F-776151210E23}"/>
            </c:ext>
          </c:extLst>
        </c:ser>
        <c:ser>
          <c:idx val="2"/>
          <c:order val="1"/>
          <c:tx>
            <c:strRef>
              <c:f>'Environment (E)'!$B$88</c:f>
              <c:strCache>
                <c:ptCount val="1"/>
                <c:pt idx="0">
                  <c:v>Glass</c:v>
                </c:pt>
              </c:strCache>
            </c:strRef>
          </c:tx>
          <c:spPr>
            <a:solidFill>
              <a:schemeClr val="accent1">
                <a:shade val="82000"/>
              </a:schemeClr>
            </a:solidFill>
            <a:ln>
              <a:noFill/>
            </a:ln>
            <a:effectLst/>
          </c:spPr>
          <c:invertIfNegative val="0"/>
          <c:cat>
            <c:numRef>
              <c:f>'Environment (E)'!$C$85:$E$85</c:f>
              <c:numCache>
                <c:formatCode>General</c:formatCode>
                <c:ptCount val="3"/>
                <c:pt idx="0">
                  <c:v>2025</c:v>
                </c:pt>
                <c:pt idx="1">
                  <c:v>2024</c:v>
                </c:pt>
                <c:pt idx="2">
                  <c:v>2023</c:v>
                </c:pt>
              </c:numCache>
            </c:numRef>
          </c:cat>
          <c:val>
            <c:numRef>
              <c:f>'Environment (E)'!$C$88:$E$88</c:f>
              <c:numCache>
                <c:formatCode>#,##0</c:formatCode>
                <c:ptCount val="3"/>
                <c:pt idx="0">
                  <c:v>7613</c:v>
                </c:pt>
                <c:pt idx="1">
                  <c:v>1942.9230652503791</c:v>
                </c:pt>
                <c:pt idx="2">
                  <c:v>1657.1582701062214</c:v>
                </c:pt>
              </c:numCache>
            </c:numRef>
          </c:val>
          <c:extLst>
            <c:ext xmlns:c16="http://schemas.microsoft.com/office/drawing/2014/chart" uri="{C3380CC4-5D6E-409C-BE32-E72D297353CC}">
              <c16:uniqueId val="{00000001-D7D9-497E-A40F-776151210E23}"/>
            </c:ext>
          </c:extLst>
        </c:ser>
        <c:ser>
          <c:idx val="3"/>
          <c:order val="2"/>
          <c:tx>
            <c:strRef>
              <c:f>'Environment (E)'!$B$89</c:f>
              <c:strCache>
                <c:ptCount val="1"/>
                <c:pt idx="0">
                  <c:v>Plastics</c:v>
                </c:pt>
              </c:strCache>
            </c:strRef>
          </c:tx>
          <c:spPr>
            <a:solidFill>
              <a:schemeClr val="accent1"/>
            </a:solidFill>
            <a:ln>
              <a:noFill/>
            </a:ln>
            <a:effectLst/>
          </c:spPr>
          <c:invertIfNegative val="0"/>
          <c:cat>
            <c:numRef>
              <c:f>'Environment (E)'!$C$85:$E$85</c:f>
              <c:numCache>
                <c:formatCode>General</c:formatCode>
                <c:ptCount val="3"/>
                <c:pt idx="0">
                  <c:v>2025</c:v>
                </c:pt>
                <c:pt idx="1">
                  <c:v>2024</c:v>
                </c:pt>
                <c:pt idx="2">
                  <c:v>2023</c:v>
                </c:pt>
              </c:numCache>
            </c:numRef>
          </c:cat>
          <c:val>
            <c:numRef>
              <c:f>'Environment (E)'!$C$89:$E$89</c:f>
              <c:numCache>
                <c:formatCode>#,##0</c:formatCode>
                <c:ptCount val="3"/>
                <c:pt idx="0">
                  <c:v>3427</c:v>
                </c:pt>
                <c:pt idx="1">
                  <c:v>557.86736827033224</c:v>
                </c:pt>
                <c:pt idx="2">
                  <c:v>689.17763602520051</c:v>
                </c:pt>
              </c:numCache>
            </c:numRef>
          </c:val>
          <c:extLst>
            <c:ext xmlns:c16="http://schemas.microsoft.com/office/drawing/2014/chart" uri="{C3380CC4-5D6E-409C-BE32-E72D297353CC}">
              <c16:uniqueId val="{00000002-D7D9-497E-A40F-776151210E23}"/>
            </c:ext>
          </c:extLst>
        </c:ser>
        <c:ser>
          <c:idx val="4"/>
          <c:order val="3"/>
          <c:tx>
            <c:strRef>
              <c:f>'Environment (E)'!$B$90</c:f>
              <c:strCache>
                <c:ptCount val="1"/>
                <c:pt idx="0">
                  <c:v>Metals</c:v>
                </c:pt>
              </c:strCache>
            </c:strRef>
          </c:tx>
          <c:spPr>
            <a:solidFill>
              <a:schemeClr val="accent1">
                <a:tint val="83000"/>
              </a:schemeClr>
            </a:solidFill>
            <a:ln>
              <a:noFill/>
            </a:ln>
            <a:effectLst/>
          </c:spPr>
          <c:invertIfNegative val="0"/>
          <c:cat>
            <c:numRef>
              <c:f>'Environment (E)'!$C$85:$E$85</c:f>
              <c:numCache>
                <c:formatCode>General</c:formatCode>
                <c:ptCount val="3"/>
                <c:pt idx="0">
                  <c:v>2025</c:v>
                </c:pt>
                <c:pt idx="1">
                  <c:v>2024</c:v>
                </c:pt>
                <c:pt idx="2">
                  <c:v>2023</c:v>
                </c:pt>
              </c:numCache>
            </c:numRef>
          </c:cat>
          <c:val>
            <c:numRef>
              <c:f>'Environment (E)'!$C$90:$E$90</c:f>
              <c:numCache>
                <c:formatCode>#,##0</c:formatCode>
                <c:ptCount val="3"/>
                <c:pt idx="0">
                  <c:v>7</c:v>
                </c:pt>
                <c:pt idx="1">
                  <c:v>16.8</c:v>
                </c:pt>
                <c:pt idx="2">
                  <c:v>160.16</c:v>
                </c:pt>
              </c:numCache>
            </c:numRef>
          </c:val>
          <c:extLst>
            <c:ext xmlns:c16="http://schemas.microsoft.com/office/drawing/2014/chart" uri="{C3380CC4-5D6E-409C-BE32-E72D297353CC}">
              <c16:uniqueId val="{00000003-D7D9-497E-A40F-776151210E23}"/>
            </c:ext>
          </c:extLst>
        </c:ser>
        <c:ser>
          <c:idx val="6"/>
          <c:order val="4"/>
          <c:tx>
            <c:strRef>
              <c:f>'Environment (E)'!$B$101</c:f>
              <c:strCache>
                <c:ptCount val="1"/>
                <c:pt idx="0">
                  <c:v>Residual Waste</c:v>
                </c:pt>
              </c:strCache>
            </c:strRef>
          </c:tx>
          <c:spPr>
            <a:solidFill>
              <a:schemeClr val="accent1">
                <a:tint val="48000"/>
              </a:schemeClr>
            </a:solidFill>
            <a:ln>
              <a:noFill/>
            </a:ln>
            <a:effectLst/>
          </c:spPr>
          <c:invertIfNegative val="0"/>
          <c:cat>
            <c:numRef>
              <c:f>'Environment (E)'!$C$85:$E$85</c:f>
              <c:numCache>
                <c:formatCode>General</c:formatCode>
                <c:ptCount val="3"/>
                <c:pt idx="0">
                  <c:v>2025</c:v>
                </c:pt>
                <c:pt idx="1">
                  <c:v>2024</c:v>
                </c:pt>
                <c:pt idx="2">
                  <c:v>2023</c:v>
                </c:pt>
              </c:numCache>
            </c:numRef>
          </c:cat>
          <c:val>
            <c:numRef>
              <c:f>'Environment (E)'!$C$101:$E$101</c:f>
              <c:numCache>
                <c:formatCode>#,##0</c:formatCode>
                <c:ptCount val="3"/>
                <c:pt idx="0">
                  <c:v>35381</c:v>
                </c:pt>
                <c:pt idx="1">
                  <c:v>36009.376232927651</c:v>
                </c:pt>
                <c:pt idx="2">
                  <c:v>30413.927191683571</c:v>
                </c:pt>
              </c:numCache>
            </c:numRef>
          </c:val>
          <c:extLst>
            <c:ext xmlns:c16="http://schemas.microsoft.com/office/drawing/2014/chart" uri="{C3380CC4-5D6E-409C-BE32-E72D297353CC}">
              <c16:uniqueId val="{00000005-D7D9-497E-A40F-776151210E23}"/>
            </c:ext>
          </c:extLst>
        </c:ser>
        <c:ser>
          <c:idx val="0"/>
          <c:order val="5"/>
          <c:tx>
            <c:strRef>
              <c:f>'Environment (E)'!$B$102</c:f>
              <c:strCache>
                <c:ptCount val="1"/>
                <c:pt idx="0">
                  <c:v>Hazardous Waste*</c:v>
                </c:pt>
              </c:strCache>
            </c:strRef>
          </c:tx>
          <c:spPr>
            <a:solidFill>
              <a:schemeClr val="accent1">
                <a:shade val="47000"/>
              </a:schemeClr>
            </a:solidFill>
            <a:ln>
              <a:noFill/>
            </a:ln>
            <a:effectLst/>
          </c:spPr>
          <c:invertIfNegative val="0"/>
          <c:cat>
            <c:numRef>
              <c:f>'Environment (E)'!$C$85:$E$85</c:f>
              <c:numCache>
                <c:formatCode>General</c:formatCode>
                <c:ptCount val="3"/>
                <c:pt idx="0">
                  <c:v>2025</c:v>
                </c:pt>
                <c:pt idx="1">
                  <c:v>2024</c:v>
                </c:pt>
                <c:pt idx="2">
                  <c:v>2023</c:v>
                </c:pt>
              </c:numCache>
            </c:numRef>
          </c:cat>
          <c:val>
            <c:numRef>
              <c:f>'Environment (E)'!$C$102:$E$102</c:f>
              <c:numCache>
                <c:formatCode>#,##0</c:formatCode>
                <c:ptCount val="3"/>
                <c:pt idx="0">
                  <c:v>820</c:v>
                </c:pt>
                <c:pt idx="1">
                  <c:v>371</c:v>
                </c:pt>
                <c:pt idx="2">
                  <c:v>355</c:v>
                </c:pt>
              </c:numCache>
            </c:numRef>
          </c:val>
          <c:extLst>
            <c:ext xmlns:c16="http://schemas.microsoft.com/office/drawing/2014/chart" uri="{C3380CC4-5D6E-409C-BE32-E72D297353CC}">
              <c16:uniqueId val="{00000006-D7D9-497E-A40F-776151210E23}"/>
            </c:ext>
          </c:extLst>
        </c:ser>
        <c:dLbls>
          <c:showLegendKey val="0"/>
          <c:showVal val="0"/>
          <c:showCatName val="0"/>
          <c:showSerName val="0"/>
          <c:showPercent val="0"/>
          <c:showBubbleSize val="0"/>
        </c:dLbls>
        <c:gapWidth val="150"/>
        <c:overlap val="100"/>
        <c:axId val="431580688"/>
        <c:axId val="431583640"/>
      </c:barChart>
      <c:catAx>
        <c:axId val="4315806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1583640"/>
        <c:crosses val="autoZero"/>
        <c:auto val="1"/>
        <c:lblAlgn val="ctr"/>
        <c:lblOffset val="100"/>
        <c:noMultiLvlLbl val="0"/>
      </c:catAx>
      <c:valAx>
        <c:axId val="431583640"/>
        <c:scaling>
          <c:orientation val="minMax"/>
        </c:scaling>
        <c:delete val="1"/>
        <c:axPos val="t"/>
        <c:majorGridlines>
          <c:spPr>
            <a:ln w="9525" cap="flat" cmpd="sng" algn="ctr">
              <a:noFill/>
              <a:round/>
            </a:ln>
            <a:effectLst/>
          </c:spPr>
        </c:majorGridlines>
        <c:numFmt formatCode="#,##0" sourceLinked="1"/>
        <c:majorTickMark val="out"/>
        <c:minorTickMark val="none"/>
        <c:tickLblPos val="nextTo"/>
        <c:crossAx val="431580688"/>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bar"/>
        <c:grouping val="stacked"/>
        <c:varyColors val="0"/>
        <c:ser>
          <c:idx val="0"/>
          <c:order val="0"/>
          <c:spPr>
            <a:solidFill>
              <a:srgbClr val="335879"/>
            </a:solidFill>
            <a:ln>
              <a:noFill/>
            </a:ln>
            <a:effectLst/>
          </c:spPr>
          <c:invertIfNegative val="0"/>
          <c:val>
            <c:numRef>
              <c:f>'Social (S)'!$F$18</c:f>
              <c:numCache>
                <c:formatCode>0%</c:formatCode>
                <c:ptCount val="1"/>
                <c:pt idx="0">
                  <c:v>0.72</c:v>
                </c:pt>
              </c:numCache>
            </c:numRef>
          </c:val>
          <c:extLst>
            <c:ext xmlns:c16="http://schemas.microsoft.com/office/drawing/2014/chart" uri="{C3380CC4-5D6E-409C-BE32-E72D297353CC}">
              <c16:uniqueId val="{00000000-6533-4AA8-8BB8-FA0F86D13C0B}"/>
            </c:ext>
          </c:extLst>
        </c:ser>
        <c:ser>
          <c:idx val="1"/>
          <c:order val="1"/>
          <c:spPr>
            <a:solidFill>
              <a:schemeClr val="accent1"/>
            </a:solidFill>
            <a:ln>
              <a:noFill/>
            </a:ln>
            <a:effectLst/>
          </c:spPr>
          <c:invertIfNegative val="0"/>
          <c:val>
            <c:numRef>
              <c:f>'Social (S)'!$F$19</c:f>
              <c:numCache>
                <c:formatCode>0%</c:formatCode>
                <c:ptCount val="1"/>
                <c:pt idx="0">
                  <c:v>0.24</c:v>
                </c:pt>
              </c:numCache>
            </c:numRef>
          </c:val>
          <c:extLst>
            <c:ext xmlns:c16="http://schemas.microsoft.com/office/drawing/2014/chart" uri="{C3380CC4-5D6E-409C-BE32-E72D297353CC}">
              <c16:uniqueId val="{00000001-6533-4AA8-8BB8-FA0F86D13C0B}"/>
            </c:ext>
          </c:extLst>
        </c:ser>
        <c:ser>
          <c:idx val="2"/>
          <c:order val="2"/>
          <c:spPr>
            <a:solidFill>
              <a:srgbClr val="C2D5EC"/>
            </a:solidFill>
            <a:ln>
              <a:noFill/>
            </a:ln>
            <a:effectLst/>
          </c:spPr>
          <c:invertIfNegative val="0"/>
          <c:val>
            <c:numRef>
              <c:f>'Social (S)'!$F$20</c:f>
              <c:numCache>
                <c:formatCode>0%</c:formatCode>
                <c:ptCount val="1"/>
                <c:pt idx="0">
                  <c:v>0.04</c:v>
                </c:pt>
              </c:numCache>
            </c:numRef>
          </c:val>
          <c:extLst>
            <c:ext xmlns:c16="http://schemas.microsoft.com/office/drawing/2014/chart" uri="{C3380CC4-5D6E-409C-BE32-E72D297353CC}">
              <c16:uniqueId val="{00000002-6533-4AA8-8BB8-FA0F86D13C0B}"/>
            </c:ext>
          </c:extLst>
        </c:ser>
        <c:dLbls>
          <c:showLegendKey val="0"/>
          <c:showVal val="0"/>
          <c:showCatName val="0"/>
          <c:showSerName val="0"/>
          <c:showPercent val="0"/>
          <c:showBubbleSize val="0"/>
        </c:dLbls>
        <c:gapWidth val="150"/>
        <c:overlap val="100"/>
        <c:axId val="626045920"/>
        <c:axId val="626048440"/>
      </c:barChart>
      <c:catAx>
        <c:axId val="626045920"/>
        <c:scaling>
          <c:orientation val="minMax"/>
        </c:scaling>
        <c:delete val="1"/>
        <c:axPos val="l"/>
        <c:numFmt formatCode="General" sourceLinked="1"/>
        <c:majorTickMark val="out"/>
        <c:minorTickMark val="none"/>
        <c:tickLblPos val="nextTo"/>
        <c:crossAx val="626048440"/>
        <c:crosses val="autoZero"/>
        <c:auto val="1"/>
        <c:lblAlgn val="ctr"/>
        <c:lblOffset val="100"/>
        <c:noMultiLvlLbl val="0"/>
      </c:catAx>
      <c:valAx>
        <c:axId val="626048440"/>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60459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5.svg"/></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https://www.oekb.at/en/investor-relations/first-okb-sustainability-bond.html" TargetMode="External"/><Relationship Id="rId2" Type="http://schemas.openxmlformats.org/officeDocument/2006/relationships/image" Target="../media/image7.svg"/><Relationship Id="rId1" Type="http://schemas.openxmlformats.org/officeDocument/2006/relationships/image" Target="../media/image6.png"/><Relationship Id="rId4"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https://www.oekb.at/dam/jcr:2429b364-c2c6-49dd-8a54-210ca4075b5a/OeKB-Sustainability-Report-2024.pdf" TargetMode="External"/><Relationship Id="rId2" Type="http://schemas.openxmlformats.org/officeDocument/2006/relationships/image" Target="../media/image3.svg"/><Relationship Id="rId1" Type="http://schemas.openxmlformats.org/officeDocument/2006/relationships/image" Target="../media/image2.png"/><Relationship Id="rId4" Type="http://schemas.openxmlformats.org/officeDocument/2006/relationships/image" Target="../media/image8.png"/></Relationships>
</file>

<file path=xl/drawings/_rels/drawing6.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600075</xdr:colOff>
      <xdr:row>0</xdr:row>
      <xdr:rowOff>273051</xdr:rowOff>
    </xdr:from>
    <xdr:to>
      <xdr:col>3</xdr:col>
      <xdr:colOff>1562496</xdr:colOff>
      <xdr:row>0</xdr:row>
      <xdr:rowOff>864236</xdr:rowOff>
    </xdr:to>
    <xdr:pic>
      <xdr:nvPicPr>
        <xdr:cNvPr id="2" name="Grafik 1">
          <a:extLst>
            <a:ext uri="{FF2B5EF4-FFF2-40B4-BE49-F238E27FC236}">
              <a16:creationId xmlns:a16="http://schemas.microsoft.com/office/drawing/2014/main" id="{FF342719-B774-F923-ECB0-27E6D8DB862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00075" y="273051"/>
          <a:ext cx="2078032" cy="591185"/>
        </a:xfrm>
        <a:prstGeom prst="rect">
          <a:avLst/>
        </a:prstGeom>
      </xdr:spPr>
    </xdr:pic>
    <xdr:clientData/>
  </xdr:twoCellAnchor>
  <xdr:twoCellAnchor>
    <xdr:from>
      <xdr:col>2</xdr:col>
      <xdr:colOff>0</xdr:colOff>
      <xdr:row>52</xdr:row>
      <xdr:rowOff>0</xdr:rowOff>
    </xdr:from>
    <xdr:to>
      <xdr:col>2</xdr:col>
      <xdr:colOff>228600</xdr:colOff>
      <xdr:row>52</xdr:row>
      <xdr:rowOff>228600</xdr:rowOff>
    </xdr:to>
    <xdr:pic>
      <xdr:nvPicPr>
        <xdr:cNvPr id="7" name="Grafik 6">
          <a:extLst>
            <a:ext uri="{FF2B5EF4-FFF2-40B4-BE49-F238E27FC236}">
              <a16:creationId xmlns:a16="http://schemas.microsoft.com/office/drawing/2014/main" id="{82811E3E-438E-7051-1858-31E28DB82D2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228600" cy="228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273051</xdr:rowOff>
    </xdr:from>
    <xdr:to>
      <xdr:col>1</xdr:col>
      <xdr:colOff>2071682</xdr:colOff>
      <xdr:row>0</xdr:row>
      <xdr:rowOff>873761</xdr:rowOff>
    </xdr:to>
    <xdr:pic>
      <xdr:nvPicPr>
        <xdr:cNvPr id="2" name="Grafik 1">
          <a:extLst>
            <a:ext uri="{FF2B5EF4-FFF2-40B4-BE49-F238E27FC236}">
              <a16:creationId xmlns:a16="http://schemas.microsoft.com/office/drawing/2014/main" id="{EE547586-355B-435A-86F7-98FC77AD726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276226"/>
          <a:ext cx="2081207" cy="5880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1494</xdr:colOff>
      <xdr:row>0</xdr:row>
      <xdr:rowOff>276226</xdr:rowOff>
    </xdr:from>
    <xdr:to>
      <xdr:col>1</xdr:col>
      <xdr:colOff>2074857</xdr:colOff>
      <xdr:row>0</xdr:row>
      <xdr:rowOff>873761</xdr:rowOff>
    </xdr:to>
    <xdr:pic>
      <xdr:nvPicPr>
        <xdr:cNvPr id="2" name="Grafik 1">
          <a:extLst>
            <a:ext uri="{FF2B5EF4-FFF2-40B4-BE49-F238E27FC236}">
              <a16:creationId xmlns:a16="http://schemas.microsoft.com/office/drawing/2014/main" id="{02398B48-E4BA-43DB-BE53-C985D108038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84200" y="276226"/>
          <a:ext cx="2070188" cy="597535"/>
        </a:xfrm>
        <a:prstGeom prst="rect">
          <a:avLst/>
        </a:prstGeom>
      </xdr:spPr>
    </xdr:pic>
    <xdr:clientData/>
  </xdr:twoCellAnchor>
  <xdr:twoCellAnchor>
    <xdr:from>
      <xdr:col>12</xdr:col>
      <xdr:colOff>353786</xdr:colOff>
      <xdr:row>132</xdr:row>
      <xdr:rowOff>2476501</xdr:rowOff>
    </xdr:from>
    <xdr:to>
      <xdr:col>13</xdr:col>
      <xdr:colOff>244929</xdr:colOff>
      <xdr:row>133</xdr:row>
      <xdr:rowOff>136071</xdr:rowOff>
    </xdr:to>
    <xdr:sp macro="" textlink="">
      <xdr:nvSpPr>
        <xdr:cNvPr id="3" name="Rechteck 2">
          <a:hlinkClick xmlns:r="http://schemas.openxmlformats.org/officeDocument/2006/relationships" r:id="rId3"/>
          <a:extLst>
            <a:ext uri="{FF2B5EF4-FFF2-40B4-BE49-F238E27FC236}">
              <a16:creationId xmlns:a16="http://schemas.microsoft.com/office/drawing/2014/main" id="{C964B375-F530-EE81-6653-7DCFF6B3B46E}"/>
            </a:ext>
          </a:extLst>
        </xdr:cNvPr>
        <xdr:cNvSpPr/>
      </xdr:nvSpPr>
      <xdr:spPr>
        <a:xfrm>
          <a:off x="17866179" y="20097751"/>
          <a:ext cx="503464" cy="2313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b="1"/>
        </a:p>
      </xdr:txBody>
    </xdr:sp>
    <xdr:clientData/>
  </xdr:twoCellAnchor>
  <xdr:twoCellAnchor>
    <xdr:from>
      <xdr:col>5</xdr:col>
      <xdr:colOff>119644</xdr:colOff>
      <xdr:row>83</xdr:row>
      <xdr:rowOff>205910</xdr:rowOff>
    </xdr:from>
    <xdr:to>
      <xdr:col>9</xdr:col>
      <xdr:colOff>635233</xdr:colOff>
      <xdr:row>117</xdr:row>
      <xdr:rowOff>52854</xdr:rowOff>
    </xdr:to>
    <xdr:graphicFrame macro="">
      <xdr:nvGraphicFramePr>
        <xdr:cNvPr id="13" name="Diagramm 12">
          <a:extLst>
            <a:ext uri="{FF2B5EF4-FFF2-40B4-BE49-F238E27FC236}">
              <a16:creationId xmlns:a16="http://schemas.microsoft.com/office/drawing/2014/main" id="{50696024-5A2C-423C-92B5-1EC0D4DA1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0</xdr:col>
      <xdr:colOff>600075</xdr:colOff>
      <xdr:row>0</xdr:row>
      <xdr:rowOff>273051</xdr:rowOff>
    </xdr:from>
    <xdr:ext cx="2071682" cy="591185"/>
    <xdr:pic>
      <xdr:nvPicPr>
        <xdr:cNvPr id="2" name="Grafik 1">
          <a:extLst>
            <a:ext uri="{FF2B5EF4-FFF2-40B4-BE49-F238E27FC236}">
              <a16:creationId xmlns:a16="http://schemas.microsoft.com/office/drawing/2014/main" id="{46EFA3CD-1AE2-4C0B-98B1-C04D229D0F2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180976"/>
          <a:ext cx="2071682" cy="591185"/>
        </a:xfrm>
        <a:prstGeom prst="rect">
          <a:avLst/>
        </a:prstGeom>
      </xdr:spPr>
    </xdr:pic>
    <xdr:clientData/>
  </xdr:oneCellAnchor>
  <xdr:twoCellAnchor>
    <xdr:from>
      <xdr:col>1</xdr:col>
      <xdr:colOff>87312</xdr:colOff>
      <xdr:row>20</xdr:row>
      <xdr:rowOff>6350</xdr:rowOff>
    </xdr:from>
    <xdr:to>
      <xdr:col>7</xdr:col>
      <xdr:colOff>1168400</xdr:colOff>
      <xdr:row>24</xdr:row>
      <xdr:rowOff>180975</xdr:rowOff>
    </xdr:to>
    <xdr:graphicFrame macro="">
      <xdr:nvGraphicFramePr>
        <xdr:cNvPr id="3" name="Diagramm 2">
          <a:extLst>
            <a:ext uri="{FF2B5EF4-FFF2-40B4-BE49-F238E27FC236}">
              <a16:creationId xmlns:a16="http://schemas.microsoft.com/office/drawing/2014/main" id="{14D4BC7A-E81C-417D-BD0A-5D0D68A5D1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0</xdr:col>
      <xdr:colOff>600075</xdr:colOff>
      <xdr:row>0</xdr:row>
      <xdr:rowOff>273051</xdr:rowOff>
    </xdr:from>
    <xdr:ext cx="2091790" cy="597535"/>
    <xdr:pic>
      <xdr:nvPicPr>
        <xdr:cNvPr id="2" name="Grafik 1">
          <a:extLst>
            <a:ext uri="{FF2B5EF4-FFF2-40B4-BE49-F238E27FC236}">
              <a16:creationId xmlns:a16="http://schemas.microsoft.com/office/drawing/2014/main" id="{3ABCB212-7519-49C6-A5A7-6D7843E897C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180976"/>
          <a:ext cx="2091790" cy="597535"/>
        </a:xfrm>
        <a:prstGeom prst="rect">
          <a:avLst/>
        </a:prstGeom>
      </xdr:spPr>
    </xdr:pic>
    <xdr:clientData/>
  </xdr:oneCellAnchor>
  <xdr:twoCellAnchor>
    <xdr:from>
      <xdr:col>3</xdr:col>
      <xdr:colOff>47625</xdr:colOff>
      <xdr:row>32</xdr:row>
      <xdr:rowOff>19049</xdr:rowOff>
    </xdr:from>
    <xdr:to>
      <xdr:col>5</xdr:col>
      <xdr:colOff>295275</xdr:colOff>
      <xdr:row>32</xdr:row>
      <xdr:rowOff>219074</xdr:rowOff>
    </xdr:to>
    <xdr:sp macro="" textlink="">
      <xdr:nvSpPr>
        <xdr:cNvPr id="3" name="Rechteck 2">
          <a:hlinkClick xmlns:r="http://schemas.openxmlformats.org/officeDocument/2006/relationships" r:id="rId3"/>
          <a:extLst>
            <a:ext uri="{FF2B5EF4-FFF2-40B4-BE49-F238E27FC236}">
              <a16:creationId xmlns:a16="http://schemas.microsoft.com/office/drawing/2014/main" id="{9CD229FE-55BE-4533-ABF1-DC3995C96399}"/>
            </a:ext>
          </a:extLst>
        </xdr:cNvPr>
        <xdr:cNvSpPr/>
      </xdr:nvSpPr>
      <xdr:spPr>
        <a:xfrm>
          <a:off x="1873250" y="3819524"/>
          <a:ext cx="1466850" cy="165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2</xdr:col>
      <xdr:colOff>9271</xdr:colOff>
      <xdr:row>3</xdr:row>
      <xdr:rowOff>2622280</xdr:rowOff>
    </xdr:from>
    <xdr:to>
      <xdr:col>12</xdr:col>
      <xdr:colOff>74377</xdr:colOff>
      <xdr:row>3</xdr:row>
      <xdr:rowOff>5118798</xdr:rowOff>
    </xdr:to>
    <xdr:pic>
      <xdr:nvPicPr>
        <xdr:cNvPr id="7" name="Grafik 6">
          <a:extLst>
            <a:ext uri="{FF2B5EF4-FFF2-40B4-BE49-F238E27FC236}">
              <a16:creationId xmlns:a16="http://schemas.microsoft.com/office/drawing/2014/main" id="{82FAA496-63D1-D482-4BDD-3188AC9FBD0A}"/>
            </a:ext>
          </a:extLst>
        </xdr:cNvPr>
        <xdr:cNvPicPr>
          <a:picLocks noChangeAspect="1"/>
        </xdr:cNvPicPr>
      </xdr:nvPicPr>
      <xdr:blipFill>
        <a:blip xmlns:r="http://schemas.openxmlformats.org/officeDocument/2006/relationships" r:embed="rId4"/>
        <a:stretch>
          <a:fillRect/>
        </a:stretch>
      </xdr:blipFill>
      <xdr:spPr>
        <a:xfrm>
          <a:off x="4706081" y="4330211"/>
          <a:ext cx="7192434" cy="24965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600075</xdr:colOff>
      <xdr:row>0</xdr:row>
      <xdr:rowOff>273051</xdr:rowOff>
    </xdr:from>
    <xdr:to>
      <xdr:col>1</xdr:col>
      <xdr:colOff>2074857</xdr:colOff>
      <xdr:row>0</xdr:row>
      <xdr:rowOff>873761</xdr:rowOff>
    </xdr:to>
    <xdr:pic>
      <xdr:nvPicPr>
        <xdr:cNvPr id="2" name="Grafik 1">
          <a:extLst>
            <a:ext uri="{FF2B5EF4-FFF2-40B4-BE49-F238E27FC236}">
              <a16:creationId xmlns:a16="http://schemas.microsoft.com/office/drawing/2014/main" id="{C5FC1DB0-52EC-458E-8115-4CA21B998E4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6900" y="276226"/>
          <a:ext cx="2081207" cy="588010"/>
        </a:xfrm>
        <a:prstGeom prst="rect">
          <a:avLst/>
        </a:prstGeom>
      </xdr:spPr>
    </xdr:pic>
    <xdr:clientData/>
  </xdr:twoCellAnchor>
  <xdr:twoCellAnchor editAs="oneCell">
    <xdr:from>
      <xdr:col>11</xdr:col>
      <xdr:colOff>258536</xdr:colOff>
      <xdr:row>68</xdr:row>
      <xdr:rowOff>176892</xdr:rowOff>
    </xdr:from>
    <xdr:to>
      <xdr:col>24</xdr:col>
      <xdr:colOff>511056</xdr:colOff>
      <xdr:row>99</xdr:row>
      <xdr:rowOff>111126</xdr:rowOff>
    </xdr:to>
    <xdr:pic>
      <xdr:nvPicPr>
        <xdr:cNvPr id="8" name="Grafik 7">
          <a:extLst>
            <a:ext uri="{FF2B5EF4-FFF2-40B4-BE49-F238E27FC236}">
              <a16:creationId xmlns:a16="http://schemas.microsoft.com/office/drawing/2014/main" id="{61D76455-0349-D4DB-C27E-119E29F03F53}"/>
            </a:ext>
          </a:extLst>
        </xdr:cNvPr>
        <xdr:cNvPicPr>
          <a:picLocks noChangeAspect="1"/>
        </xdr:cNvPicPr>
      </xdr:nvPicPr>
      <xdr:blipFill>
        <a:blip xmlns:r="http://schemas.openxmlformats.org/officeDocument/2006/relationships" r:embed="rId3"/>
        <a:stretch>
          <a:fillRect/>
        </a:stretch>
      </xdr:blipFill>
      <xdr:spPr>
        <a:xfrm>
          <a:off x="10640786" y="16859249"/>
          <a:ext cx="8209524" cy="481587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nfredi Laura" id="{A7065FE3-153A-465F-B484-F6DAE8C4181D}" userId="laura.manfredi@oekb.at" providerId="PeoplePicker"/>
  <person displayName="Cincera Diana" id="{B142944F-8140-4A28-9DD4-1AF838385476}" userId="S::diana.cincera@oekb.at::029a54a1-3275-4f80-b009-02af5b482e0a"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6" dT="2026-05-06T09:22:32.08" personId="{B142944F-8140-4A28-9DD4-1AF838385476}" id="{D36FEB34-ACE4-4E4F-9167-BD2C125A7FB1}">
    <text>@Manfredi Laura aktualisierung</text>
    <mentions>
      <mention mentionpersonId="{A7065FE3-153A-465F-B484-F6DAE8C4181D}" mentionId="{06575F02-B32A-41AF-A675-501565A9F174}" startIndex="0" length="15"/>
    </mentions>
  </threadedComment>
  <threadedComment ref="B16" dT="2026-05-06T09:22:49.97" personId="{B142944F-8140-4A28-9DD4-1AF838385476}" id="{0890B16F-65CC-4200-8673-6E60F18CB5A8}" parentId="{D36FEB34-ACE4-4E4F-9167-BD2C125A7FB1}">
    <text>Bei PC fragen, mitschnig - idl helga</text>
  </threadedComment>
  <threadedComment ref="I34" dT="2026-05-06T09:33:19.73" personId="{B142944F-8140-4A28-9DD4-1AF838385476}" id="{90E36571-B9C4-44C9-83C7-433EA67E9081}">
    <text xml:space="preserve">Neue Zelle mit Human rights Policy link und eine mit supplier code of conduct link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oekb.at/dam/jcr:61ee9c7e-03ae-4eb5-b15d-fbffdda26dc2/OeKB-Gruppe-Nachhaltigkeitsbericht-2025.pdf" TargetMode="External"/><Relationship Id="rId1" Type="http://schemas.openxmlformats.org/officeDocument/2006/relationships/hyperlink" Target="https://www.oekb.at/en/dam/jcr:2429b364-c2c6-49dd-8a54-210ca4075b5a/OeKB-Sustainability-Report-2024.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oekb.at/dam/jcr:8aefe283-7014-4be5-9446-3208681c04cd/OeKB-Financial-Report-2025.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edfi-website-v1.s3.fr-par.scw.cloud/uploads/2022/06/Summary-on-investments-and-human-rights.pdf" TargetMode="External"/><Relationship Id="rId13" Type="http://schemas.openxmlformats.org/officeDocument/2006/relationships/hyperlink" Target="https://www.oekb.at/dam/jcr:2429b364-c2c6-49dd-8a54-210ca4075b5a/OeKB-Sustainability-Report-2024.pdf" TargetMode="External"/><Relationship Id="rId18" Type="http://schemas.openxmlformats.org/officeDocument/2006/relationships/hyperlink" Target="https://www.oekb.at/dam/jcr:f35d30c4-db35-4508-8db9-7e829edfc7a8/OeKB-Group-Sustainability-Report-2025.pdf" TargetMode="External"/><Relationship Id="rId3" Type="http://schemas.openxmlformats.org/officeDocument/2006/relationships/hyperlink" Target="https://www.oekb.at/dam/jcr:f35d30c4-db35-4508-8db9-7e829edfc7a8/OeKB-Group-Sustainability-Report-2025.pdf" TargetMode="External"/><Relationship Id="rId7" Type="http://schemas.openxmlformats.org/officeDocument/2006/relationships/hyperlink" Target="https://www.oe-eb.at/en/our-impact/standards-policies/environmental-social-standards.html" TargetMode="External"/><Relationship Id="rId12" Type="http://schemas.openxmlformats.org/officeDocument/2006/relationships/hyperlink" Target="https://www.oekb.at/en/oekb-group/our-commitment/sustainability-management/environmental-management.html" TargetMode="External"/><Relationship Id="rId17" Type="http://schemas.openxmlformats.org/officeDocument/2006/relationships/hyperlink" Target="https://www.oekb.at/dam/jcr:f35d30c4-db35-4508-8db9-7e829edfc7a8/OeKB-Group-Sustainability-Report-2025.pdf" TargetMode="External"/><Relationship Id="rId2" Type="http://schemas.openxmlformats.org/officeDocument/2006/relationships/hyperlink" Target="https://www.oekb.at/en/investor-relations/first-okb-sustainability-bond.html" TargetMode="External"/><Relationship Id="rId16" Type="http://schemas.openxmlformats.org/officeDocument/2006/relationships/hyperlink" Target="https://www.oekb.at/dam/jcr:f35d30c4-db35-4508-8db9-7e829edfc7a8/OeKB-Group-Sustainability-Report-2025.pdf" TargetMode="External"/><Relationship Id="rId20" Type="http://schemas.openxmlformats.org/officeDocument/2006/relationships/drawing" Target="../drawings/drawing3.xml"/><Relationship Id="rId1" Type="http://schemas.openxmlformats.org/officeDocument/2006/relationships/hyperlink" Target="https://www.oekb.at/en/export-services/covering-and-financing-investments-and-participation/financing-domestic-investments-for-the-export-sector/exportinvest-green.html" TargetMode="External"/><Relationship Id="rId6" Type="http://schemas.openxmlformats.org/officeDocument/2006/relationships/hyperlink" Target="https://www.oekb.at/dam/jcr:f35d30c4-db35-4508-8db9-7e829edfc7a8/OeKB-Group-Sustainability-Report-2025.pdf" TargetMode="External"/><Relationship Id="rId11" Type="http://schemas.openxmlformats.org/officeDocument/2006/relationships/hyperlink" Target="https://www.oeht.at/service/downloads/tourismus-investitions-richtlinie/?tmstv=1752565593" TargetMode="External"/><Relationship Id="rId5" Type="http://schemas.openxmlformats.org/officeDocument/2006/relationships/hyperlink" Target="https://www.oekb.at/dam/jcr:b86c9650-2b2f-41ce-805c-1acad55a813d/OeKB-ESIA-Process-Description.pdf" TargetMode="External"/><Relationship Id="rId15" Type="http://schemas.openxmlformats.org/officeDocument/2006/relationships/hyperlink" Target="https://www.business-humanrights.org/en/big-issues/governing-business-human-rights/un-guiding-principles/" TargetMode="External"/><Relationship Id="rId10" Type="http://schemas.openxmlformats.org/officeDocument/2006/relationships/hyperlink" Target="https://www.ifc.org/en/insights-reports/2000/general-environmental-health-and-safety-guidelines" TargetMode="External"/><Relationship Id="rId19" Type="http://schemas.openxmlformats.org/officeDocument/2006/relationships/printerSettings" Target="../printerSettings/printerSettings1.bin"/><Relationship Id="rId4" Type="http://schemas.openxmlformats.org/officeDocument/2006/relationships/hyperlink" Target="https://www.oekb.at/en/export-services/about-oekb-export-services/environmental-and-social-aspects.html" TargetMode="External"/><Relationship Id="rId9" Type="http://schemas.openxmlformats.org/officeDocument/2006/relationships/hyperlink" Target="https://www.ifc.org/en/insights-reports/2012/ifc-performance-standards" TargetMode="External"/><Relationship Id="rId14" Type="http://schemas.openxmlformats.org/officeDocument/2006/relationships/hyperlink" Target="https://www.oekb.at/dam/jcr:f35d30c4-db35-4508-8db9-7e829edfc7a8/OeKB-Group-Sustainability-Report-2025.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oekb.at/dam/jcr:f35d30c4-db35-4508-8db9-7e829edfc7a8/OeKB-Group-Sustainability-Report-2025.pdf" TargetMode="External"/><Relationship Id="rId13" Type="http://schemas.openxmlformats.org/officeDocument/2006/relationships/vmlDrawing" Target="../drawings/vmlDrawing1.vml"/><Relationship Id="rId3" Type="http://schemas.openxmlformats.org/officeDocument/2006/relationships/hyperlink" Target="https://www.oekb.at/en/oekb-group/our-commitment/corporate-governance/feedback---complaints.html" TargetMode="External"/><Relationship Id="rId7" Type="http://schemas.openxmlformats.org/officeDocument/2006/relationships/hyperlink" Target="https://www.oekb.at/en/oekb-group/our-commitment/corporate-governance/feedback---complaints.html" TargetMode="External"/><Relationship Id="rId12" Type="http://schemas.openxmlformats.org/officeDocument/2006/relationships/drawing" Target="../drawings/drawing4.xml"/><Relationship Id="rId2" Type="http://schemas.openxmlformats.org/officeDocument/2006/relationships/hyperlink" Target="https://www.oekb.at/dam/jcr:c71dfb15-5713-4468-964b-944152d1ec92/Diversity_Policy-OeKB_Group.pdf" TargetMode="External"/><Relationship Id="rId1" Type="http://schemas.openxmlformats.org/officeDocument/2006/relationships/hyperlink" Target="https://www.oekb.at/dam/jcr:f35d30c4-db35-4508-8db9-7e829edfc7a8/OeKB-Group-Sustainability-Report-2025.pdf" TargetMode="External"/><Relationship Id="rId6" Type="http://schemas.openxmlformats.org/officeDocument/2006/relationships/hyperlink" Target="https://www.oe-eb.at/en/our-impact/standards-policies/environmental-social-standards.html" TargetMode="External"/><Relationship Id="rId11" Type="http://schemas.openxmlformats.org/officeDocument/2006/relationships/printerSettings" Target="../printerSettings/printerSettings2.bin"/><Relationship Id="rId5" Type="http://schemas.openxmlformats.org/officeDocument/2006/relationships/hyperlink" Target="https://www.oekb.at/en/export-services/about-oekb-export-services/environmental-and-social-aspects.html" TargetMode="External"/><Relationship Id="rId15" Type="http://schemas.microsoft.com/office/2017/10/relationships/threadedComment" Target="../threadedComments/threadedComment1.xml"/><Relationship Id="rId10" Type="http://schemas.openxmlformats.org/officeDocument/2006/relationships/hyperlink" Target="https://www.oekb.at/en/dam/jcr:96fe6179-b845-42f2-b0cc-fac50ede2ce1/Human%20Rights%20Policy_2025_FINAL_EN_extern.pdf" TargetMode="External"/><Relationship Id="rId4" Type="http://schemas.openxmlformats.org/officeDocument/2006/relationships/hyperlink" Target="https://www.oekb.at/oekb-gruppe/unser-anspruch/diversity-equity-inclusion.html" TargetMode="External"/><Relationship Id="rId9" Type="http://schemas.openxmlformats.org/officeDocument/2006/relationships/hyperlink" Target="https://www.oekb.at/dam/jcr:767c01db-b1c4-46b2-bc72-471adf92da34/Supplier%20Code%20of%20Conduct_2025_FINAL_EN_extern.pdf" TargetMode="External"/><Relationship Id="rId1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3" Type="http://schemas.openxmlformats.org/officeDocument/2006/relationships/hyperlink" Target="https://www.oekb.at/dam/jcr:8aefe283-7014-4be5-9446-3208681c04cd/OeKB-Financial-Report-2025.pdf" TargetMode="External"/><Relationship Id="rId18" Type="http://schemas.openxmlformats.org/officeDocument/2006/relationships/hyperlink" Target="https://www.oekb.at/dam/jcr:8aefe283-7014-4be5-9446-3208681c04cd/OeKB-Financial-Report-2025.pdf" TargetMode="External"/><Relationship Id="rId26" Type="http://schemas.openxmlformats.org/officeDocument/2006/relationships/hyperlink" Target="https://www.oekb.at/en/oekb-group/our-commitment/corporate-governance/information-pursuant-to-section-65a-bwg.html" TargetMode="External"/><Relationship Id="rId39" Type="http://schemas.openxmlformats.org/officeDocument/2006/relationships/hyperlink" Target="https://www.oekb.at/dam/jcr:f35d30c4-db35-4508-8db9-7e829edfc7a8/OeKB-Group-Sustainability-Report-2025.pdf" TargetMode="External"/><Relationship Id="rId21" Type="http://schemas.openxmlformats.org/officeDocument/2006/relationships/hyperlink" Target="https://www.oekb.at/dam/jcr:8aefe283-7014-4be5-9446-3208681c04cd/OeKB-Financial-Report-2025.pdf" TargetMode="External"/><Relationship Id="rId34" Type="http://schemas.openxmlformats.org/officeDocument/2006/relationships/hyperlink" Target="https://www.oekb.at/dam/jcr:f35d30c4-db35-4508-8db9-7e829edfc7a8/OeKB-Group-Sustainability-Report-2025.pdf" TargetMode="External"/><Relationship Id="rId42" Type="http://schemas.openxmlformats.org/officeDocument/2006/relationships/hyperlink" Target="https://www.oekb.at/en/oekb-group/our-commitment/sustainability-management.html" TargetMode="External"/><Relationship Id="rId7" Type="http://schemas.openxmlformats.org/officeDocument/2006/relationships/hyperlink" Target="https://www.oekb.at/dam/jcr:dae7fece-1b6c-4690-a2e1-305819c7843f/Code%20of%20Conduct%20OeKB-Bank-Group.pdf" TargetMode="External"/><Relationship Id="rId2" Type="http://schemas.openxmlformats.org/officeDocument/2006/relationships/hyperlink" Target="https://www.oekb.at/dam/jcr:f35d30c4-db35-4508-8db9-7e829edfc7a8/OeKB-Group-Sustainability-Report-2025.pdf" TargetMode="External"/><Relationship Id="rId16" Type="http://schemas.openxmlformats.org/officeDocument/2006/relationships/hyperlink" Target="https://www.oekb.at/dam/jcr:8aefe283-7014-4be5-9446-3208681c04cd/OeKB-Financial-Report-2025.pdf" TargetMode="External"/><Relationship Id="rId20" Type="http://schemas.openxmlformats.org/officeDocument/2006/relationships/hyperlink" Target="https://www.oekb.at/dam/jcr:8aefe283-7014-4be5-9446-3208681c04cd/OeKB-Financial-Report-2025.pdf" TargetMode="External"/><Relationship Id="rId29" Type="http://schemas.openxmlformats.org/officeDocument/2006/relationships/hyperlink" Target="https://www.oekb.at/dam/jcr:f35d30c4-db35-4508-8db9-7e829edfc7a8/OeKB-Group-Sustainability-Report-2025.pdf" TargetMode="External"/><Relationship Id="rId41" Type="http://schemas.openxmlformats.org/officeDocument/2006/relationships/hyperlink" Target="https://www.oekb.at/dam/jcr:f35d30c4-db35-4508-8db9-7e829edfc7a8/OeKB-Group-Sustainability-Report-2025.pdf" TargetMode="External"/><Relationship Id="rId1" Type="http://schemas.openxmlformats.org/officeDocument/2006/relationships/hyperlink" Target="https://www.oekb.at/en/oekb-group/oekb-ag/oekb-shareholders.html" TargetMode="External"/><Relationship Id="rId6" Type="http://schemas.openxmlformats.org/officeDocument/2006/relationships/hyperlink" Target="https://www.oekb.at/dam/jcr:f35d30c4-db35-4508-8db9-7e829edfc7a8/OeKB-Group-Sustainability-Report-2025.pdf" TargetMode="External"/><Relationship Id="rId11" Type="http://schemas.openxmlformats.org/officeDocument/2006/relationships/hyperlink" Target="https://www.oekb.at/en/oekb-group/our-commitment/corporate-governance/fighting-money-laundering-and-terrorist-financing.html" TargetMode="External"/><Relationship Id="rId24" Type="http://schemas.openxmlformats.org/officeDocument/2006/relationships/hyperlink" Target="https://www.oekb.at/dam/jcr:8aefe283-7014-4be5-9446-3208681c04cd/OeKB-Financial-Report-2025.pdf" TargetMode="External"/><Relationship Id="rId32" Type="http://schemas.openxmlformats.org/officeDocument/2006/relationships/hyperlink" Target="https://www.oekb.at/en/oekb-group/our-commitment/sustainability-management.html" TargetMode="External"/><Relationship Id="rId37" Type="http://schemas.openxmlformats.org/officeDocument/2006/relationships/hyperlink" Target="https://www.oekb.at/dam/jcr:f35d30c4-db35-4508-8db9-7e829edfc7a8/OeKB-Group-Sustainability-Report-2025.pdf" TargetMode="External"/><Relationship Id="rId40" Type="http://schemas.openxmlformats.org/officeDocument/2006/relationships/hyperlink" Target="https://www.oekb.at/en/oekb-group/our-commitment/corporate-governance/risk-management.html" TargetMode="External"/><Relationship Id="rId5" Type="http://schemas.openxmlformats.org/officeDocument/2006/relationships/hyperlink" Target="https://www.oekb.at/dam/jcr:f35d30c4-db35-4508-8db9-7e829edfc7a8/OeKB-Group-Sustainability-Report-2025.pdf" TargetMode="External"/><Relationship Id="rId15" Type="http://schemas.openxmlformats.org/officeDocument/2006/relationships/hyperlink" Target="https://www.oekb.at/dam/jcr:8aefe283-7014-4be5-9446-3208681c04cd/OeKB-Financial-Report-2025.pdf" TargetMode="External"/><Relationship Id="rId23" Type="http://schemas.openxmlformats.org/officeDocument/2006/relationships/hyperlink" Target="https://www.oekb.at/dam/jcr:8aefe283-7014-4be5-9446-3208681c04cd/OeKB-Financial-Report-2025.pdf" TargetMode="External"/><Relationship Id="rId28" Type="http://schemas.openxmlformats.org/officeDocument/2006/relationships/hyperlink" Target="https://www.oekb.at/dam/jcr:f35d30c4-db35-4508-8db9-7e829edfc7a8/OeKB-Group-Sustainability-Report-2025.pdf" TargetMode="External"/><Relationship Id="rId36" Type="http://schemas.openxmlformats.org/officeDocument/2006/relationships/hyperlink" Target="https://www.oekb.at/dam/jcr:8aefe283-7014-4be5-9446-3208681c04cd/OeKB-Financial-Report-2025.pdf" TargetMode="External"/><Relationship Id="rId10" Type="http://schemas.openxmlformats.org/officeDocument/2006/relationships/hyperlink" Target="https://www.oekb.at/dam/jcr:f35d30c4-db35-4508-8db9-7e829edfc7a8/OeKB-Group-Sustainability-Report-2025.pdf" TargetMode="External"/><Relationship Id="rId19" Type="http://schemas.openxmlformats.org/officeDocument/2006/relationships/hyperlink" Target="https://www.oekb.at/dam/jcr:8aefe283-7014-4be5-9446-3208681c04cd/OeKB-Financial-Report-2025.pdf" TargetMode="External"/><Relationship Id="rId31" Type="http://schemas.openxmlformats.org/officeDocument/2006/relationships/hyperlink" Target="https://www.oekb.at/dam/jcr:f35d30c4-db35-4508-8db9-7e829edfc7a8/OeKB-Group-Sustainability-Report-2025.pdf" TargetMode="External"/><Relationship Id="rId4" Type="http://schemas.openxmlformats.org/officeDocument/2006/relationships/hyperlink" Target="https://www.oekb.at/dam/jcr:f35d30c4-db35-4508-8db9-7e829edfc7a8/OeKB-Group-Sustainability-Report-2025.pdf" TargetMode="External"/><Relationship Id="rId9" Type="http://schemas.openxmlformats.org/officeDocument/2006/relationships/hyperlink" Target="https://www.oekb.at/en/whistleblowing.html" TargetMode="External"/><Relationship Id="rId14" Type="http://schemas.openxmlformats.org/officeDocument/2006/relationships/hyperlink" Target="https://www.oekb.at/dam/jcr:8aefe283-7014-4be5-9446-3208681c04cd/OeKB-Financial-Report-2025.pdf" TargetMode="External"/><Relationship Id="rId22" Type="http://schemas.openxmlformats.org/officeDocument/2006/relationships/hyperlink" Target="https://www.oekb.at/dam/jcr:8aefe283-7014-4be5-9446-3208681c04cd/OeKB-Financial-Report-2025.pdf" TargetMode="External"/><Relationship Id="rId27" Type="http://schemas.openxmlformats.org/officeDocument/2006/relationships/hyperlink" Target="https://www.oekb.at/dam/jcr:8aefe283-7014-4be5-9446-3208681c04cd/OeKB-Financial-Report-2025.pdf" TargetMode="External"/><Relationship Id="rId30" Type="http://schemas.openxmlformats.org/officeDocument/2006/relationships/hyperlink" Target="https://www.oekb.at/dam/jcr:8aefe283-7014-4be5-9446-3208681c04cd/OeKB-Financial-Report-2025.pdf" TargetMode="External"/><Relationship Id="rId35" Type="http://schemas.openxmlformats.org/officeDocument/2006/relationships/hyperlink" Target="https://www.oekb.at/dam/jcr:f35d30c4-db35-4508-8db9-7e829edfc7a8/OeKB-Group-Sustainability-Report-2025.pdf" TargetMode="External"/><Relationship Id="rId43" Type="http://schemas.openxmlformats.org/officeDocument/2006/relationships/drawing" Target="../drawings/drawing5.xml"/><Relationship Id="rId8" Type="http://schemas.openxmlformats.org/officeDocument/2006/relationships/hyperlink" Target="https://www.oekb.at/en/oekb-group/our-commitment/corporate-governance/Anti-Korruption.html" TargetMode="External"/><Relationship Id="rId3" Type="http://schemas.openxmlformats.org/officeDocument/2006/relationships/hyperlink" Target="https://www.oekb.at/dam/jcr:f35d30c4-db35-4508-8db9-7e829edfc7a8/OeKB-Group-Sustainability-Report-2025.pdf" TargetMode="External"/><Relationship Id="rId12" Type="http://schemas.openxmlformats.org/officeDocument/2006/relationships/hyperlink" Target="https://www.oekb.at/dam/jcr:dae7fece-1b6c-4690-a2e1-305819c7843f/Code%20of%20Conduct%20OeKB-Bank-Group.pdf" TargetMode="External"/><Relationship Id="rId17" Type="http://schemas.openxmlformats.org/officeDocument/2006/relationships/hyperlink" Target="https://www.oekb.at/dam/jcr:8aefe283-7014-4be5-9446-3208681c04cd/OeKB-Financial-Report-2025.pdf" TargetMode="External"/><Relationship Id="rId25" Type="http://schemas.openxmlformats.org/officeDocument/2006/relationships/hyperlink" Target="https://www.oekb.at/en/oekb-group/our-commitment/corporate-governance/directors-dealings.html" TargetMode="External"/><Relationship Id="rId33" Type="http://schemas.openxmlformats.org/officeDocument/2006/relationships/hyperlink" Target="https://www.oekb.at/en/oekb-group/our-commitment/sustainability-management.html" TargetMode="External"/><Relationship Id="rId38" Type="http://schemas.openxmlformats.org/officeDocument/2006/relationships/hyperlink" Target="https://www.oekb.at/dam/jcr:f35d30c4-db35-4508-8db9-7e829edfc7a8/OeKB-Group-Sustainability-Report-2025.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oekb.at/dam/jcr:f35d30c4-db35-4508-8db9-7e829edfc7a8/OeKB-Group-Sustainability-Report-2025.pdf" TargetMode="External"/><Relationship Id="rId3" Type="http://schemas.openxmlformats.org/officeDocument/2006/relationships/hyperlink" Target="https://www.oekb.at/dam/jcr:f35d30c4-db35-4508-8db9-7e829edfc7a8/OeKB-Group-Sustainability-Report-2025.pdf" TargetMode="External"/><Relationship Id="rId7" Type="http://schemas.openxmlformats.org/officeDocument/2006/relationships/hyperlink" Target="https://www.oekb.at/dam/jcr:dae7fece-1b6c-4690-a2e1-305819c7843f/Code%20of%20Conduct%20OeKB-Bank-Group.pdf" TargetMode="External"/><Relationship Id="rId2" Type="http://schemas.openxmlformats.org/officeDocument/2006/relationships/hyperlink" Target="https://www.oekb.at/dam/jcr:f35d30c4-db35-4508-8db9-7e829edfc7a8/OeKB-Group-Sustainability-Report-2025.pdf" TargetMode="External"/><Relationship Id="rId1" Type="http://schemas.openxmlformats.org/officeDocument/2006/relationships/hyperlink" Target="https://www.oekb.at/dam/jcr:f35d30c4-db35-4508-8db9-7e829edfc7a8/OeKB-Group-Sustainability-Report-2025.pdf" TargetMode="External"/><Relationship Id="rId6" Type="http://schemas.openxmlformats.org/officeDocument/2006/relationships/hyperlink" Target="https://www.oekb.at/dam/jcr:c71dfb15-5713-4468-964b-944152d1ec92/DiversityPolicy112024.pdf" TargetMode="External"/><Relationship Id="rId11" Type="http://schemas.openxmlformats.org/officeDocument/2006/relationships/printerSettings" Target="../printerSettings/printerSettings3.bin"/><Relationship Id="rId5" Type="http://schemas.openxmlformats.org/officeDocument/2006/relationships/hyperlink" Target="https://www.oekb.at/dam/jcr:f35d30c4-db35-4508-8db9-7e829edfc7a8/OeKB-Group-Sustainability-Report-2025.pdf" TargetMode="External"/><Relationship Id="rId10" Type="http://schemas.openxmlformats.org/officeDocument/2006/relationships/hyperlink" Target="https://www.oekb.at/en/oekb-group/our-commitment/corporate-governance.html" TargetMode="External"/><Relationship Id="rId4" Type="http://schemas.openxmlformats.org/officeDocument/2006/relationships/hyperlink" Target="https://www.oekb.at/en/oekb-group/our-commitment/sustainability-management/sustainability-core-business.html" TargetMode="External"/><Relationship Id="rId9" Type="http://schemas.openxmlformats.org/officeDocument/2006/relationships/hyperlink" Target="https://www.oekb.at/dam/jcr:f35d30c4-db35-4508-8db9-7e829edfc7a8/OeKB-Group-Sustainability-Report-2025.pdf"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oekb.at/dam/jcr:f35d30c4-db35-4508-8db9-7e829edfc7a8/OeKB-Group-Sustainability-Report-2025.pdf" TargetMode="External"/><Relationship Id="rId2" Type="http://schemas.openxmlformats.org/officeDocument/2006/relationships/hyperlink" Target="https://www.oekb.at/dam/jcr:f35d30c4-db35-4508-8db9-7e829edfc7a8/OeKB-Group-Sustainability-Report-2025.pdf" TargetMode="External"/><Relationship Id="rId1" Type="http://schemas.openxmlformats.org/officeDocument/2006/relationships/hyperlink" Target="https://www.oekb.at/dam/jcr:f35d30c4-db35-4508-8db9-7e829edfc7a8/OeKB-Group-Sustainability-Report-2025.pdf" TargetMode="External"/><Relationship Id="rId6" Type="http://schemas.openxmlformats.org/officeDocument/2006/relationships/drawing" Target="../drawings/drawing6.xml"/><Relationship Id="rId5" Type="http://schemas.openxmlformats.org/officeDocument/2006/relationships/hyperlink" Target="https://www.oekb.at/dam/jcr:f35d30c4-db35-4508-8db9-7e829edfc7a8/OeKB-Group-Sustainability-Report-2025.pdf" TargetMode="External"/><Relationship Id="rId4" Type="http://schemas.openxmlformats.org/officeDocument/2006/relationships/hyperlink" Target="https://www.oekb.at/dam/jcr:f35d30c4-db35-4508-8db9-7e829edfc7a8/OeKB-Group-Sustainability-Report-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AV62"/>
  <sheetViews>
    <sheetView showGridLines="0" tabSelected="1" zoomScale="88" zoomScaleNormal="80" workbookViewId="0">
      <pane ySplit="1" topLeftCell="A2" activePane="bottomLeft" state="frozen"/>
      <selection pane="bottomLeft" activeCell="Q5" sqref="Q5"/>
    </sheetView>
  </sheetViews>
  <sheetFormatPr defaultColWidth="8.85546875" defaultRowHeight="14.25"/>
  <cols>
    <col min="1" max="1" width="8.85546875" style="22"/>
    <col min="2" max="2" width="0.140625" style="22" customWidth="1"/>
    <col min="3" max="3" width="7.5703125" style="22" customWidth="1"/>
    <col min="4" max="4" width="68.140625" style="22" customWidth="1"/>
    <col min="5" max="5" width="6" style="22" customWidth="1"/>
    <col min="6" max="6" width="6.140625" style="22" customWidth="1"/>
    <col min="7" max="7" width="5.42578125" style="22" customWidth="1"/>
    <col min="8" max="8" width="5.5703125" style="22" customWidth="1"/>
    <col min="9" max="16384" width="8.85546875" style="22"/>
  </cols>
  <sheetData>
    <row r="1" spans="2:23" ht="99.95" customHeight="1">
      <c r="C1" s="71" t="s">
        <v>0</v>
      </c>
    </row>
    <row r="2" spans="2:23" ht="17.25" customHeight="1">
      <c r="G2" s="72"/>
      <c r="H2" s="72"/>
    </row>
    <row r="3" spans="2:23" ht="15" customHeight="1">
      <c r="B3" s="36"/>
      <c r="C3" s="497" t="s">
        <v>1</v>
      </c>
      <c r="D3" s="497"/>
      <c r="E3" s="497"/>
      <c r="F3" s="497"/>
      <c r="G3" s="36"/>
      <c r="H3" s="36"/>
      <c r="I3" s="36"/>
      <c r="J3" s="36"/>
      <c r="K3" s="36"/>
      <c r="L3" s="36"/>
      <c r="M3" s="36"/>
      <c r="N3" s="36"/>
      <c r="O3" s="36"/>
      <c r="P3" s="36"/>
      <c r="Q3" s="36"/>
      <c r="R3" s="36"/>
      <c r="S3" s="36"/>
      <c r="T3" s="36"/>
      <c r="U3" s="36"/>
    </row>
    <row r="4" spans="2:23" ht="15" customHeight="1">
      <c r="B4" s="36"/>
      <c r="C4" s="497"/>
      <c r="D4" s="497"/>
      <c r="E4" s="497"/>
      <c r="F4" s="497"/>
      <c r="G4" s="36"/>
      <c r="H4" s="36"/>
      <c r="I4" s="36"/>
      <c r="J4" s="36"/>
      <c r="K4" s="36"/>
      <c r="L4" s="36"/>
      <c r="M4" s="36"/>
      <c r="N4" s="36"/>
      <c r="O4" s="36"/>
      <c r="P4" s="36"/>
      <c r="Q4" s="36"/>
      <c r="R4" s="36"/>
      <c r="S4" s="36"/>
      <c r="T4" s="36"/>
      <c r="U4" s="36"/>
    </row>
    <row r="5" spans="2:23" ht="15" customHeight="1">
      <c r="B5" s="36"/>
      <c r="C5" s="497"/>
      <c r="D5" s="497"/>
      <c r="E5" s="497"/>
      <c r="F5" s="497"/>
      <c r="G5" s="36"/>
      <c r="H5" s="36"/>
      <c r="I5" s="36"/>
      <c r="J5" s="36"/>
      <c r="K5" s="36"/>
      <c r="L5" s="36"/>
      <c r="M5" s="36"/>
      <c r="N5" s="36"/>
      <c r="O5" s="36"/>
      <c r="P5" s="36"/>
      <c r="Q5" s="36"/>
      <c r="R5" s="36"/>
      <c r="S5" s="36"/>
      <c r="T5" s="36"/>
      <c r="U5" s="36"/>
    </row>
    <row r="6" spans="2:23" ht="15" customHeight="1">
      <c r="B6" s="36"/>
      <c r="C6" s="497"/>
      <c r="D6" s="497"/>
      <c r="E6" s="497"/>
      <c r="F6" s="497"/>
      <c r="G6" s="36"/>
      <c r="H6" s="36"/>
      <c r="I6" s="36"/>
      <c r="J6" s="36"/>
      <c r="K6" s="36"/>
      <c r="L6" s="36"/>
      <c r="M6" s="36"/>
      <c r="N6" s="36"/>
      <c r="O6" s="36"/>
      <c r="P6" s="36"/>
      <c r="Q6" s="36"/>
      <c r="R6" s="36"/>
      <c r="S6" s="36"/>
      <c r="T6" s="36"/>
      <c r="U6" s="36"/>
    </row>
    <row r="7" spans="2:23" ht="15" customHeight="1">
      <c r="B7" s="36"/>
      <c r="C7" s="497"/>
      <c r="D7" s="497"/>
      <c r="E7" s="497"/>
      <c r="F7" s="497"/>
      <c r="G7" s="36"/>
      <c r="H7" s="36"/>
      <c r="I7" s="36"/>
      <c r="J7" s="36"/>
      <c r="K7" s="36"/>
      <c r="L7" s="36"/>
      <c r="M7" s="36"/>
      <c r="N7" s="36"/>
      <c r="O7" s="36"/>
      <c r="P7" s="36"/>
      <c r="Q7" s="36"/>
      <c r="R7" s="36"/>
      <c r="S7" s="36"/>
      <c r="T7" s="36"/>
      <c r="U7" s="36"/>
    </row>
    <row r="8" spans="2:23" ht="15" customHeight="1">
      <c r="B8" s="36"/>
      <c r="C8" s="497"/>
      <c r="D8" s="497"/>
      <c r="E8" s="497"/>
      <c r="F8" s="497"/>
      <c r="G8" s="36"/>
      <c r="H8" s="36"/>
      <c r="I8" s="36"/>
      <c r="J8" s="36"/>
      <c r="K8" s="36"/>
      <c r="L8" s="36"/>
      <c r="M8" s="36"/>
      <c r="N8" s="36"/>
      <c r="O8" s="36"/>
      <c r="P8" s="36"/>
      <c r="Q8" s="36"/>
      <c r="R8" s="36"/>
      <c r="S8" s="36"/>
      <c r="T8" s="36"/>
      <c r="U8" s="36"/>
    </row>
    <row r="9" spans="2:23" ht="15" customHeight="1">
      <c r="B9" s="36"/>
      <c r="C9" s="497"/>
      <c r="D9" s="497"/>
      <c r="E9" s="497"/>
      <c r="F9" s="497"/>
      <c r="G9" s="36"/>
      <c r="H9" s="36"/>
      <c r="I9" s="36"/>
      <c r="J9" s="36"/>
      <c r="K9" s="36"/>
      <c r="L9" s="36"/>
      <c r="M9" s="36"/>
      <c r="N9" s="36"/>
      <c r="O9" s="36"/>
      <c r="P9" s="36"/>
      <c r="Q9" s="36"/>
      <c r="R9" s="36"/>
      <c r="S9" s="36"/>
      <c r="T9" s="36"/>
      <c r="U9" s="36"/>
    </row>
    <row r="10" spans="2:23" ht="15" customHeight="1">
      <c r="B10" s="36"/>
      <c r="C10" s="497"/>
      <c r="D10" s="497"/>
      <c r="E10" s="497"/>
      <c r="F10" s="497"/>
      <c r="G10" s="36"/>
      <c r="H10" s="36"/>
      <c r="I10" s="36"/>
      <c r="J10" s="36"/>
      <c r="K10" s="36"/>
      <c r="L10" s="36"/>
      <c r="M10" s="36"/>
      <c r="N10" s="36"/>
      <c r="O10" s="36"/>
      <c r="P10" s="36"/>
      <c r="Q10" s="36"/>
      <c r="R10" s="36"/>
      <c r="S10" s="36"/>
      <c r="T10" s="36"/>
      <c r="U10" s="36"/>
    </row>
    <row r="11" spans="2:23" ht="15" customHeight="1">
      <c r="B11" s="36"/>
      <c r="C11" s="497"/>
      <c r="D11" s="497"/>
      <c r="E11" s="497"/>
      <c r="F11" s="497"/>
      <c r="G11" s="36"/>
      <c r="H11" s="36"/>
      <c r="I11" s="36"/>
      <c r="J11" s="36"/>
      <c r="K11" s="36"/>
      <c r="L11" s="36"/>
      <c r="M11" s="36"/>
      <c r="N11" s="36"/>
      <c r="O11" s="36"/>
      <c r="P11" s="36"/>
      <c r="Q11" s="36"/>
      <c r="R11" s="36"/>
      <c r="S11" s="36"/>
      <c r="T11" s="36"/>
      <c r="U11" s="36"/>
    </row>
    <row r="12" spans="2:23" ht="15" customHeight="1">
      <c r="B12" s="36"/>
      <c r="C12" s="497"/>
      <c r="D12" s="497"/>
      <c r="E12" s="497"/>
      <c r="F12" s="497"/>
      <c r="G12" s="36"/>
      <c r="H12" s="36"/>
      <c r="I12" s="36"/>
      <c r="J12" s="36"/>
      <c r="K12" s="36"/>
      <c r="L12" s="36"/>
      <c r="M12" s="36"/>
      <c r="N12" s="36"/>
      <c r="O12" s="36"/>
      <c r="P12" s="36"/>
      <c r="Q12" s="36"/>
      <c r="R12" s="36"/>
      <c r="S12" s="36"/>
      <c r="T12" s="36"/>
      <c r="U12" s="36"/>
      <c r="W12" s="73"/>
    </row>
    <row r="13" spans="2:23" ht="15" customHeight="1">
      <c r="B13" s="36"/>
      <c r="C13" s="497"/>
      <c r="D13" s="497"/>
      <c r="E13" s="497"/>
      <c r="F13" s="497"/>
      <c r="G13" s="36"/>
      <c r="H13" s="36"/>
      <c r="I13" s="36"/>
      <c r="J13" s="36"/>
      <c r="K13" s="36"/>
      <c r="L13" s="36"/>
      <c r="M13" s="36"/>
      <c r="N13" s="36"/>
      <c r="O13" s="36"/>
      <c r="P13" s="36"/>
      <c r="Q13" s="36"/>
      <c r="R13" s="36"/>
      <c r="S13" s="36"/>
      <c r="T13" s="36"/>
      <c r="U13" s="36"/>
    </row>
    <row r="14" spans="2:23" ht="15" customHeight="1">
      <c r="B14" s="36"/>
      <c r="C14" s="497"/>
      <c r="D14" s="497"/>
      <c r="E14" s="497"/>
      <c r="F14" s="497"/>
      <c r="G14" s="36"/>
      <c r="H14" s="36"/>
      <c r="I14" s="36"/>
      <c r="J14" s="36"/>
      <c r="K14" s="36"/>
      <c r="L14" s="36"/>
      <c r="M14" s="36"/>
      <c r="N14" s="36"/>
      <c r="O14" s="36"/>
      <c r="P14" s="36"/>
      <c r="Q14" s="36"/>
      <c r="R14" s="36"/>
      <c r="S14" s="36"/>
      <c r="T14" s="36"/>
      <c r="U14" s="36"/>
    </row>
    <row r="15" spans="2:23" ht="15" customHeight="1">
      <c r="B15" s="36"/>
      <c r="C15" s="497"/>
      <c r="D15" s="497"/>
      <c r="E15" s="497"/>
      <c r="F15" s="497"/>
      <c r="G15" s="36"/>
      <c r="H15" s="36"/>
      <c r="I15" s="36"/>
      <c r="J15" s="36"/>
      <c r="K15" s="36"/>
      <c r="L15" s="36"/>
      <c r="M15" s="36"/>
      <c r="N15" s="36"/>
      <c r="O15" s="36"/>
      <c r="P15" s="36"/>
      <c r="Q15" s="36"/>
      <c r="R15" s="36"/>
      <c r="S15" s="36"/>
      <c r="T15" s="36"/>
      <c r="U15" s="36"/>
    </row>
    <row r="16" spans="2:23" ht="15" customHeight="1">
      <c r="B16" s="36"/>
      <c r="C16" s="497"/>
      <c r="D16" s="497"/>
      <c r="E16" s="497"/>
      <c r="F16" s="497"/>
      <c r="G16" s="36"/>
      <c r="H16" s="36"/>
      <c r="I16" s="36"/>
      <c r="J16" s="36"/>
      <c r="K16" s="36"/>
      <c r="L16" s="36"/>
      <c r="M16" s="36"/>
      <c r="N16" s="36"/>
      <c r="O16" s="36"/>
      <c r="P16" s="36"/>
      <c r="Q16" s="36"/>
      <c r="R16" s="36"/>
      <c r="S16" s="36"/>
      <c r="T16" s="36"/>
      <c r="U16" s="36"/>
    </row>
    <row r="17" spans="2:23" ht="15" customHeight="1">
      <c r="B17" s="36"/>
      <c r="C17" s="497"/>
      <c r="D17" s="497"/>
      <c r="E17" s="497"/>
      <c r="F17" s="497"/>
      <c r="G17" s="36"/>
      <c r="H17" s="36"/>
      <c r="I17" s="36"/>
      <c r="J17" s="36"/>
      <c r="K17" s="36"/>
      <c r="L17" s="36"/>
      <c r="M17" s="36"/>
      <c r="N17" s="36"/>
      <c r="O17" s="36"/>
      <c r="P17" s="36"/>
      <c r="Q17" s="36"/>
      <c r="R17" s="36"/>
      <c r="S17" s="36"/>
      <c r="T17" s="36"/>
      <c r="U17" s="36"/>
      <c r="W17" s="73"/>
    </row>
    <row r="18" spans="2:23" ht="15" customHeight="1">
      <c r="B18" s="36"/>
      <c r="C18" s="497"/>
      <c r="D18" s="497"/>
      <c r="E18" s="497"/>
      <c r="F18" s="497"/>
      <c r="G18" s="36"/>
      <c r="H18" s="36"/>
      <c r="I18" s="36"/>
      <c r="J18" s="36"/>
      <c r="K18" s="36"/>
      <c r="L18" s="36"/>
      <c r="M18" s="36"/>
      <c r="N18" s="36"/>
      <c r="O18" s="36"/>
      <c r="P18" s="36"/>
      <c r="Q18" s="36"/>
      <c r="R18" s="36"/>
      <c r="S18" s="36"/>
      <c r="T18" s="36"/>
      <c r="U18" s="36"/>
    </row>
    <row r="19" spans="2:23" ht="15" customHeight="1">
      <c r="B19" s="36"/>
      <c r="C19" s="497"/>
      <c r="D19" s="497"/>
      <c r="E19" s="497"/>
      <c r="F19" s="497"/>
      <c r="G19" s="36"/>
      <c r="H19" s="36"/>
      <c r="I19" s="36"/>
      <c r="J19" s="36"/>
      <c r="K19" s="36"/>
      <c r="L19" s="36"/>
      <c r="M19" s="36"/>
      <c r="N19" s="36"/>
      <c r="O19" s="36"/>
      <c r="P19" s="36"/>
      <c r="Q19" s="36"/>
      <c r="R19" s="36"/>
      <c r="S19" s="36"/>
      <c r="T19" s="36"/>
      <c r="U19" s="36"/>
    </row>
    <row r="20" spans="2:23" ht="15" customHeight="1">
      <c r="B20" s="36"/>
      <c r="C20" s="497"/>
      <c r="D20" s="497"/>
      <c r="E20" s="497"/>
      <c r="F20" s="497"/>
      <c r="G20" s="36"/>
      <c r="H20" s="36"/>
      <c r="I20" s="36"/>
      <c r="J20" s="36"/>
      <c r="K20" s="36"/>
      <c r="L20" s="36"/>
      <c r="M20" s="36"/>
      <c r="N20" s="36"/>
      <c r="O20" s="36"/>
      <c r="P20" s="36"/>
      <c r="Q20" s="36"/>
      <c r="R20" s="36"/>
      <c r="S20" s="36"/>
      <c r="T20" s="36"/>
      <c r="U20" s="36"/>
    </row>
    <row r="21" spans="2:23" ht="15" customHeight="1">
      <c r="B21" s="36"/>
      <c r="C21" s="497"/>
      <c r="D21" s="497"/>
      <c r="E21" s="497"/>
      <c r="F21" s="497"/>
      <c r="G21" s="36"/>
      <c r="H21" s="36"/>
      <c r="I21" s="36"/>
      <c r="J21" s="36"/>
      <c r="K21" s="36"/>
      <c r="L21" s="36"/>
      <c r="M21" s="36"/>
      <c r="N21" s="36"/>
      <c r="O21" s="36"/>
      <c r="P21" s="36"/>
      <c r="Q21" s="36"/>
      <c r="R21" s="36"/>
      <c r="S21" s="36"/>
      <c r="T21" s="36"/>
      <c r="U21" s="36"/>
      <c r="W21" s="73"/>
    </row>
    <row r="22" spans="2:23" ht="15" customHeight="1">
      <c r="B22" s="36"/>
      <c r="C22" s="497"/>
      <c r="D22" s="497"/>
      <c r="E22" s="497"/>
      <c r="F22" s="497"/>
      <c r="G22" s="36"/>
      <c r="H22" s="36"/>
      <c r="I22" s="36"/>
      <c r="J22" s="36"/>
      <c r="K22" s="36"/>
      <c r="L22" s="36"/>
      <c r="M22" s="36"/>
      <c r="N22" s="36"/>
      <c r="O22" s="36"/>
      <c r="P22" s="36"/>
      <c r="Q22" s="36"/>
      <c r="R22" s="36"/>
      <c r="S22" s="36"/>
      <c r="T22" s="36"/>
      <c r="U22" s="36"/>
    </row>
    <row r="23" spans="2:23" ht="15" customHeight="1">
      <c r="B23" s="36"/>
      <c r="C23" s="497"/>
      <c r="D23" s="497"/>
      <c r="E23" s="497"/>
      <c r="F23" s="497"/>
      <c r="G23" s="36"/>
      <c r="H23" s="36"/>
      <c r="I23" s="36"/>
      <c r="J23" s="36"/>
      <c r="K23" s="36"/>
      <c r="L23" s="36"/>
      <c r="M23" s="36"/>
      <c r="N23" s="36"/>
      <c r="O23" s="36"/>
      <c r="P23" s="36"/>
      <c r="Q23" s="36"/>
      <c r="R23" s="36"/>
      <c r="S23" s="36"/>
      <c r="T23" s="36"/>
      <c r="U23" s="36"/>
    </row>
    <row r="24" spans="2:23" ht="15" customHeight="1">
      <c r="B24" s="36"/>
      <c r="C24" s="497"/>
      <c r="D24" s="497"/>
      <c r="E24" s="497"/>
      <c r="F24" s="497"/>
      <c r="G24" s="36"/>
      <c r="H24" s="36"/>
      <c r="I24" s="36"/>
      <c r="J24" s="36"/>
      <c r="K24" s="36"/>
      <c r="L24" s="36"/>
      <c r="M24" s="36"/>
      <c r="N24" s="36"/>
      <c r="O24" s="36"/>
      <c r="P24" s="36"/>
      <c r="Q24" s="36"/>
      <c r="R24" s="36"/>
      <c r="S24" s="36"/>
      <c r="T24" s="36"/>
      <c r="U24" s="36"/>
    </row>
    <row r="25" spans="2:23" ht="15" customHeight="1">
      <c r="B25" s="36"/>
      <c r="C25" s="497"/>
      <c r="D25" s="497"/>
      <c r="E25" s="497"/>
      <c r="F25" s="497"/>
      <c r="G25" s="36"/>
      <c r="H25" s="36"/>
      <c r="I25" s="36"/>
      <c r="J25" s="36"/>
      <c r="K25" s="36"/>
      <c r="L25" s="36"/>
      <c r="M25" s="36"/>
      <c r="N25" s="36"/>
      <c r="O25" s="36"/>
      <c r="P25" s="36"/>
      <c r="Q25" s="36"/>
      <c r="R25" s="36"/>
      <c r="S25" s="36"/>
      <c r="T25" s="36"/>
      <c r="U25" s="36"/>
    </row>
    <row r="26" spans="2:23" ht="15" customHeight="1">
      <c r="B26" s="36"/>
      <c r="C26" s="497"/>
      <c r="D26" s="497"/>
      <c r="E26" s="497"/>
      <c r="F26" s="497"/>
      <c r="G26" s="36"/>
      <c r="H26" s="36"/>
      <c r="I26" s="36"/>
      <c r="J26" s="36"/>
      <c r="K26" s="36"/>
      <c r="L26" s="36"/>
      <c r="M26" s="36"/>
      <c r="N26" s="36"/>
      <c r="O26" s="36"/>
      <c r="P26" s="36"/>
      <c r="Q26" s="36"/>
      <c r="R26" s="36"/>
      <c r="S26" s="36"/>
      <c r="T26" s="36"/>
      <c r="U26" s="36"/>
    </row>
    <row r="27" spans="2:23" ht="15" customHeight="1">
      <c r="B27" s="36"/>
      <c r="C27" s="497"/>
      <c r="D27" s="497"/>
      <c r="E27" s="497"/>
      <c r="F27" s="497"/>
      <c r="G27" s="36"/>
      <c r="H27" s="36"/>
      <c r="I27" s="36"/>
      <c r="J27" s="36"/>
      <c r="K27" s="36"/>
      <c r="L27" s="36"/>
      <c r="M27" s="36"/>
      <c r="N27" s="36"/>
      <c r="O27" s="36"/>
      <c r="P27" s="36"/>
      <c r="Q27" s="36"/>
      <c r="R27" s="36"/>
      <c r="S27" s="36"/>
      <c r="T27" s="36"/>
      <c r="U27" s="36"/>
    </row>
    <row r="28" spans="2:23" ht="15" customHeight="1">
      <c r="B28" s="36"/>
      <c r="C28" s="497"/>
      <c r="D28" s="497"/>
      <c r="E28" s="497"/>
      <c r="F28" s="497"/>
      <c r="G28" s="36"/>
      <c r="H28" s="36"/>
      <c r="I28" s="36"/>
      <c r="J28" s="36"/>
      <c r="K28" s="36"/>
      <c r="L28" s="36"/>
      <c r="M28" s="36"/>
      <c r="N28" s="36"/>
      <c r="O28" s="36"/>
      <c r="P28" s="36"/>
      <c r="Q28" s="36"/>
      <c r="R28" s="36"/>
      <c r="S28" s="36"/>
      <c r="T28" s="36"/>
      <c r="U28" s="36"/>
    </row>
    <row r="29" spans="2:23" ht="15" customHeight="1">
      <c r="B29" s="36"/>
      <c r="C29" s="497"/>
      <c r="D29" s="497"/>
      <c r="E29" s="497"/>
      <c r="F29" s="497"/>
      <c r="G29" s="36"/>
      <c r="H29" s="36"/>
      <c r="I29" s="36"/>
      <c r="J29" s="36"/>
      <c r="K29" s="36"/>
      <c r="L29" s="36"/>
      <c r="M29" s="36"/>
      <c r="N29" s="36"/>
      <c r="O29" s="36"/>
      <c r="P29" s="36"/>
      <c r="Q29" s="36"/>
      <c r="R29" s="36"/>
      <c r="S29" s="36"/>
      <c r="T29" s="36"/>
      <c r="U29" s="36"/>
    </row>
    <row r="30" spans="2:23" ht="15" customHeight="1">
      <c r="B30" s="36"/>
      <c r="C30" s="497"/>
      <c r="D30" s="497"/>
      <c r="E30" s="497"/>
      <c r="F30" s="497"/>
      <c r="G30" s="36"/>
      <c r="H30" s="36"/>
      <c r="I30" s="36"/>
      <c r="J30" s="36"/>
      <c r="K30" s="36"/>
      <c r="L30" s="36"/>
      <c r="M30" s="36"/>
      <c r="N30" s="36"/>
      <c r="O30" s="36"/>
      <c r="P30" s="36"/>
      <c r="Q30" s="36"/>
      <c r="R30" s="36"/>
      <c r="S30" s="36"/>
      <c r="T30" s="36"/>
      <c r="U30" s="36"/>
    </row>
    <row r="31" spans="2:23" ht="15" customHeight="1">
      <c r="B31" s="36"/>
      <c r="C31" s="497"/>
      <c r="D31" s="497"/>
      <c r="E31" s="497"/>
      <c r="F31" s="497"/>
      <c r="G31" s="36"/>
      <c r="H31" s="36"/>
      <c r="I31" s="36"/>
      <c r="J31" s="36"/>
      <c r="K31" s="36"/>
      <c r="L31" s="36"/>
      <c r="M31" s="36"/>
      <c r="N31" s="36"/>
      <c r="O31" s="36"/>
      <c r="P31" s="36"/>
      <c r="Q31" s="36"/>
      <c r="R31" s="36"/>
      <c r="S31" s="36"/>
      <c r="T31" s="36"/>
      <c r="U31" s="36"/>
    </row>
    <row r="32" spans="2:23" ht="15" customHeight="1">
      <c r="B32" s="36"/>
      <c r="C32" s="497"/>
      <c r="D32" s="497"/>
      <c r="E32" s="497"/>
      <c r="F32" s="497"/>
      <c r="G32" s="36"/>
      <c r="H32" s="36"/>
      <c r="I32" s="36"/>
      <c r="J32" s="36"/>
      <c r="K32" s="36"/>
      <c r="L32" s="36"/>
      <c r="M32" s="36"/>
      <c r="N32" s="36"/>
      <c r="O32" s="36"/>
      <c r="P32" s="36"/>
      <c r="Q32" s="36"/>
      <c r="R32" s="36"/>
      <c r="S32" s="36"/>
      <c r="T32" s="36"/>
      <c r="U32" s="36"/>
    </row>
    <row r="33" spans="2:21" ht="15" customHeight="1">
      <c r="B33" s="36"/>
      <c r="C33" s="497"/>
      <c r="D33" s="497"/>
      <c r="E33" s="497"/>
      <c r="F33" s="497"/>
      <c r="G33" s="36"/>
      <c r="H33" s="36"/>
      <c r="I33" s="36"/>
      <c r="J33" s="36"/>
      <c r="K33" s="36"/>
      <c r="L33" s="36"/>
      <c r="M33" s="36"/>
      <c r="N33" s="36"/>
      <c r="O33" s="36"/>
      <c r="P33" s="36"/>
      <c r="Q33" s="36"/>
      <c r="R33" s="36"/>
      <c r="S33" s="36"/>
      <c r="T33" s="36"/>
      <c r="U33" s="36"/>
    </row>
    <row r="34" spans="2:21" ht="15" customHeight="1">
      <c r="B34" s="36"/>
      <c r="C34" s="497"/>
      <c r="D34" s="497"/>
      <c r="E34" s="497"/>
      <c r="F34" s="497"/>
      <c r="G34" s="36"/>
      <c r="H34" s="36"/>
      <c r="I34" s="36"/>
      <c r="J34" s="36"/>
      <c r="K34" s="36"/>
      <c r="L34" s="36"/>
      <c r="M34" s="36"/>
      <c r="N34" s="36"/>
      <c r="O34" s="36"/>
      <c r="P34" s="36"/>
      <c r="Q34" s="36"/>
      <c r="R34" s="36"/>
      <c r="S34" s="36"/>
      <c r="T34" s="36"/>
      <c r="U34" s="36"/>
    </row>
    <row r="35" spans="2:21" ht="15" customHeight="1">
      <c r="B35" s="36"/>
      <c r="C35" s="497"/>
      <c r="D35" s="497"/>
      <c r="E35" s="497"/>
      <c r="F35" s="497"/>
      <c r="G35" s="36"/>
      <c r="H35" s="36"/>
      <c r="I35" s="36"/>
      <c r="J35" s="36"/>
      <c r="K35" s="36"/>
      <c r="L35" s="36"/>
      <c r="M35" s="36"/>
      <c r="N35" s="36"/>
      <c r="O35" s="36"/>
      <c r="P35" s="36"/>
      <c r="Q35" s="36"/>
      <c r="R35" s="36"/>
      <c r="S35" s="36"/>
      <c r="T35" s="36"/>
      <c r="U35" s="36"/>
    </row>
    <row r="36" spans="2:21" ht="15" customHeight="1">
      <c r="B36" s="36"/>
      <c r="C36" s="497"/>
      <c r="D36" s="497"/>
      <c r="E36" s="497"/>
      <c r="F36" s="497"/>
      <c r="G36" s="36"/>
      <c r="H36" s="36"/>
      <c r="I36" s="36"/>
      <c r="J36" s="36"/>
      <c r="K36" s="36"/>
      <c r="L36" s="36"/>
      <c r="M36" s="36"/>
      <c r="N36" s="36"/>
      <c r="O36" s="36"/>
      <c r="P36" s="36"/>
      <c r="Q36" s="36"/>
      <c r="R36" s="36"/>
      <c r="S36" s="36"/>
      <c r="T36" s="36"/>
      <c r="U36" s="36"/>
    </row>
    <row r="37" spans="2:21" ht="15" customHeight="1">
      <c r="B37" s="36"/>
      <c r="C37" s="497"/>
      <c r="D37" s="497"/>
      <c r="E37" s="497"/>
      <c r="F37" s="497"/>
      <c r="G37" s="36"/>
      <c r="H37" s="36"/>
      <c r="I37" s="36"/>
      <c r="J37" s="36"/>
      <c r="K37" s="36"/>
      <c r="L37" s="36"/>
      <c r="M37" s="36"/>
      <c r="N37" s="36"/>
      <c r="O37" s="36"/>
      <c r="P37" s="36"/>
      <c r="Q37" s="36"/>
      <c r="R37" s="36"/>
      <c r="S37" s="36"/>
      <c r="T37" s="36"/>
      <c r="U37" s="36"/>
    </row>
    <row r="38" spans="2:21" ht="15" customHeight="1">
      <c r="B38" s="36"/>
      <c r="C38" s="497"/>
      <c r="D38" s="497"/>
      <c r="E38" s="497"/>
      <c r="F38" s="497"/>
      <c r="G38" s="36"/>
      <c r="H38" s="36"/>
      <c r="I38" s="36"/>
      <c r="J38" s="36"/>
      <c r="K38" s="36"/>
      <c r="L38" s="36"/>
      <c r="M38" s="36"/>
      <c r="N38" s="36"/>
      <c r="O38" s="36"/>
      <c r="P38" s="36"/>
      <c r="Q38" s="36"/>
      <c r="R38" s="36"/>
      <c r="S38" s="36"/>
      <c r="T38" s="36"/>
      <c r="U38" s="36"/>
    </row>
    <row r="39" spans="2:21" ht="15" customHeight="1">
      <c r="B39" s="36"/>
      <c r="C39" s="497"/>
      <c r="D39" s="497"/>
      <c r="E39" s="497"/>
      <c r="F39" s="497"/>
      <c r="G39" s="36"/>
      <c r="H39" s="36"/>
      <c r="I39" s="36"/>
      <c r="J39" s="36"/>
      <c r="K39" s="36"/>
      <c r="L39" s="36"/>
      <c r="M39" s="36"/>
      <c r="N39" s="36"/>
      <c r="O39" s="36"/>
      <c r="P39" s="36"/>
      <c r="Q39" s="36"/>
      <c r="R39" s="36"/>
      <c r="S39" s="36"/>
      <c r="T39" s="36"/>
      <c r="U39" s="36"/>
    </row>
    <row r="40" spans="2:21" ht="15" customHeight="1">
      <c r="B40" s="36"/>
      <c r="C40" s="497"/>
      <c r="D40" s="497"/>
      <c r="E40" s="497"/>
      <c r="F40" s="497"/>
      <c r="G40" s="36"/>
      <c r="H40" s="36"/>
      <c r="I40" s="36"/>
      <c r="J40" s="36"/>
      <c r="K40" s="36"/>
      <c r="L40" s="36"/>
      <c r="M40" s="36"/>
      <c r="N40" s="36"/>
      <c r="O40" s="36"/>
      <c r="P40" s="36"/>
      <c r="Q40" s="36"/>
      <c r="R40" s="36"/>
      <c r="S40" s="36"/>
      <c r="T40" s="36"/>
      <c r="U40" s="36"/>
    </row>
    <row r="41" spans="2:21" ht="15" customHeight="1">
      <c r="B41" s="36"/>
      <c r="C41" s="497"/>
      <c r="D41" s="497"/>
      <c r="E41" s="497"/>
      <c r="F41" s="497"/>
      <c r="G41" s="36"/>
      <c r="H41" s="36"/>
      <c r="I41" s="36"/>
      <c r="J41" s="36"/>
      <c r="K41" s="36"/>
      <c r="L41" s="36"/>
      <c r="M41" s="36"/>
      <c r="N41" s="36"/>
      <c r="O41" s="36"/>
      <c r="P41" s="36"/>
      <c r="Q41" s="36"/>
      <c r="R41" s="36"/>
      <c r="S41" s="36"/>
      <c r="T41" s="36"/>
      <c r="U41" s="36"/>
    </row>
    <row r="42" spans="2:21" ht="15" customHeight="1">
      <c r="B42" s="36"/>
      <c r="C42" s="497"/>
      <c r="D42" s="497"/>
      <c r="E42" s="497"/>
      <c r="F42" s="497"/>
      <c r="G42" s="36"/>
      <c r="H42" s="36"/>
      <c r="I42" s="36"/>
      <c r="J42" s="36"/>
      <c r="K42" s="36"/>
      <c r="L42" s="36"/>
      <c r="M42" s="36"/>
      <c r="N42" s="36"/>
      <c r="O42" s="36"/>
      <c r="P42" s="36"/>
      <c r="Q42" s="36"/>
      <c r="R42" s="36"/>
      <c r="S42" s="36"/>
      <c r="T42" s="36"/>
      <c r="U42" s="36"/>
    </row>
    <row r="43" spans="2:21" ht="15" customHeight="1">
      <c r="B43" s="36"/>
      <c r="C43" s="497"/>
      <c r="D43" s="497"/>
      <c r="E43" s="497"/>
      <c r="F43" s="497"/>
      <c r="G43" s="36"/>
      <c r="H43" s="36"/>
      <c r="I43" s="36"/>
      <c r="J43" s="36"/>
      <c r="K43" s="36"/>
      <c r="L43" s="36"/>
      <c r="M43" s="36"/>
      <c r="N43" s="36"/>
      <c r="O43" s="36"/>
      <c r="P43" s="36"/>
      <c r="Q43" s="36"/>
      <c r="R43" s="36"/>
      <c r="S43" s="36"/>
      <c r="T43" s="36"/>
      <c r="U43" s="36"/>
    </row>
    <row r="44" spans="2:21" ht="15" customHeight="1">
      <c r="B44" s="36"/>
      <c r="C44" s="497"/>
      <c r="D44" s="497"/>
      <c r="E44" s="497"/>
      <c r="F44" s="497"/>
      <c r="G44" s="36"/>
      <c r="H44" s="36"/>
      <c r="I44" s="36"/>
      <c r="J44" s="36"/>
      <c r="K44" s="36"/>
      <c r="L44" s="36"/>
      <c r="M44" s="36"/>
      <c r="N44" s="36"/>
      <c r="O44" s="36"/>
      <c r="P44" s="36"/>
      <c r="Q44" s="36"/>
      <c r="R44" s="36"/>
      <c r="S44" s="36"/>
      <c r="T44" s="36"/>
      <c r="U44" s="36"/>
    </row>
    <row r="45" spans="2:21" ht="15" customHeight="1">
      <c r="B45" s="36"/>
      <c r="C45" s="497"/>
      <c r="D45" s="497"/>
      <c r="E45" s="497"/>
      <c r="F45" s="497"/>
      <c r="G45" s="36"/>
      <c r="H45" s="36"/>
      <c r="I45" s="36"/>
      <c r="J45" s="36"/>
      <c r="K45" s="36"/>
      <c r="L45" s="36"/>
      <c r="M45" s="36"/>
      <c r="N45" s="36"/>
      <c r="O45" s="36"/>
      <c r="P45" s="36"/>
      <c r="Q45" s="36"/>
      <c r="R45" s="36"/>
      <c r="S45" s="36"/>
      <c r="T45" s="36"/>
      <c r="U45" s="36"/>
    </row>
    <row r="46" spans="2:21" ht="15" customHeight="1">
      <c r="B46" s="36"/>
      <c r="C46" s="497"/>
      <c r="D46" s="497"/>
      <c r="E46" s="497"/>
      <c r="F46" s="497"/>
      <c r="G46" s="36"/>
      <c r="H46" s="36"/>
      <c r="I46" s="36"/>
      <c r="J46" s="36"/>
      <c r="K46" s="36"/>
      <c r="L46" s="36"/>
      <c r="M46" s="36"/>
      <c r="N46" s="36"/>
      <c r="O46" s="36"/>
      <c r="P46" s="36"/>
      <c r="Q46" s="36"/>
      <c r="R46" s="36"/>
      <c r="S46" s="36"/>
      <c r="T46" s="36"/>
      <c r="U46" s="36"/>
    </row>
    <row r="47" spans="2:21" ht="15" customHeight="1">
      <c r="B47" s="36"/>
      <c r="C47" s="497"/>
      <c r="D47" s="497"/>
      <c r="E47" s="497"/>
      <c r="F47" s="497"/>
      <c r="G47" s="36"/>
      <c r="H47" s="36"/>
      <c r="I47" s="36"/>
      <c r="J47" s="36"/>
      <c r="K47" s="36"/>
      <c r="L47" s="36"/>
      <c r="M47" s="36"/>
      <c r="N47" s="36"/>
      <c r="O47" s="36"/>
      <c r="P47" s="36"/>
      <c r="Q47" s="36"/>
      <c r="R47" s="36"/>
      <c r="S47" s="36"/>
      <c r="T47" s="36"/>
      <c r="U47" s="36"/>
    </row>
    <row r="48" spans="2:21" ht="15" customHeight="1">
      <c r="B48" s="36"/>
      <c r="C48" s="497"/>
      <c r="D48" s="497"/>
      <c r="E48" s="497"/>
      <c r="F48" s="497"/>
      <c r="G48" s="36"/>
      <c r="H48" s="36"/>
      <c r="I48" s="36"/>
      <c r="J48" s="36"/>
      <c r="K48" s="36"/>
      <c r="L48" s="36"/>
      <c r="M48" s="36"/>
      <c r="N48" s="36"/>
      <c r="O48" s="36"/>
      <c r="P48" s="36"/>
      <c r="Q48" s="36"/>
      <c r="R48" s="36"/>
      <c r="S48" s="36"/>
      <c r="T48" s="36"/>
      <c r="U48" s="36"/>
    </row>
    <row r="49" spans="2:48" ht="33.75" customHeight="1">
      <c r="B49" s="36"/>
      <c r="C49" s="497"/>
      <c r="D49" s="497"/>
      <c r="E49" s="497"/>
      <c r="F49" s="497"/>
      <c r="G49" s="36"/>
      <c r="H49" s="36"/>
      <c r="I49" s="36"/>
      <c r="J49" s="36"/>
      <c r="K49" s="36"/>
      <c r="L49" s="36"/>
      <c r="M49" s="36"/>
      <c r="N49" s="36"/>
      <c r="O49" s="36"/>
      <c r="P49" s="36"/>
      <c r="Q49" s="36"/>
      <c r="R49" s="36"/>
      <c r="S49" s="36"/>
      <c r="T49" s="36"/>
      <c r="U49" s="36"/>
    </row>
    <row r="50" spans="2:48" ht="15">
      <c r="B50" s="74"/>
      <c r="C50" s="496" t="s">
        <v>2</v>
      </c>
      <c r="D50" s="496"/>
      <c r="E50" s="496"/>
      <c r="F50" s="496"/>
      <c r="G50" s="496"/>
      <c r="I50" s="36"/>
      <c r="J50" s="36"/>
      <c r="K50" s="36"/>
      <c r="L50" s="36"/>
      <c r="M50" s="36"/>
      <c r="N50" s="36"/>
      <c r="O50" s="36"/>
      <c r="P50" s="36"/>
      <c r="Q50" s="36"/>
      <c r="R50" s="36"/>
      <c r="S50" s="36"/>
      <c r="T50" s="36"/>
      <c r="U50" s="36"/>
    </row>
    <row r="51" spans="2:48" ht="14.1" customHeight="1">
      <c r="C51" s="75"/>
      <c r="I51" s="36"/>
      <c r="J51" s="36"/>
      <c r="K51" s="36"/>
      <c r="L51" s="36"/>
      <c r="M51" s="36"/>
      <c r="N51" s="36"/>
      <c r="O51" s="36"/>
      <c r="P51" s="36"/>
      <c r="Q51" s="36"/>
      <c r="R51" s="36"/>
      <c r="S51" s="36"/>
      <c r="T51" s="36"/>
      <c r="U51" s="36"/>
    </row>
    <row r="52" spans="2:48" ht="6.95" customHeight="1">
      <c r="C52" s="75"/>
    </row>
    <row r="53" spans="2:48" ht="78.75" customHeight="1">
      <c r="B53" s="76"/>
      <c r="C53" s="320"/>
      <c r="D53" s="321" t="s">
        <v>3</v>
      </c>
      <c r="H53" s="319"/>
    </row>
    <row r="54" spans="2:48" ht="77.099999999999994" customHeight="1">
      <c r="B54" s="77"/>
      <c r="C54" s="495"/>
      <c r="D54" s="495"/>
    </row>
    <row r="55" spans="2:48">
      <c r="C55" s="15"/>
      <c r="AR55" s="22" t="s">
        <v>4</v>
      </c>
    </row>
    <row r="56" spans="2:48">
      <c r="B56" s="74"/>
      <c r="C56" s="78"/>
      <c r="AR56" s="22" t="s">
        <v>5</v>
      </c>
    </row>
    <row r="57" spans="2:48">
      <c r="C57" s="78"/>
    </row>
    <row r="58" spans="2:48">
      <c r="C58" s="74"/>
      <c r="AR58" s="22" t="s">
        <v>6</v>
      </c>
      <c r="AV58" s="11"/>
    </row>
    <row r="59" spans="2:48">
      <c r="B59" s="78"/>
      <c r="C59" s="15"/>
    </row>
    <row r="60" spans="2:48">
      <c r="B60" s="78"/>
      <c r="C60" s="15"/>
      <c r="AR60" s="22" t="s">
        <v>7</v>
      </c>
    </row>
    <row r="61" spans="2:48">
      <c r="C61" s="74"/>
      <c r="AR61" s="22" t="s">
        <v>8</v>
      </c>
    </row>
    <row r="62" spans="2:48">
      <c r="AR62" s="22" t="s">
        <v>9</v>
      </c>
    </row>
  </sheetData>
  <sheetProtection algorithmName="SHA-512" hashValue="N9aZEbOhMIfZK5ggSYlnRvZi7CfxoFXC/PXuv/UMxxyEErIWrDQECkeHrusM/O24U71lSApalLEfAEoh6hoVvw==" saltValue="QxFcOS9nyFgJMeilrCXafw==" spinCount="100000" sheet="1" objects="1" scenarios="1"/>
  <mergeCells count="3">
    <mergeCell ref="C54:D54"/>
    <mergeCell ref="C50:G50"/>
    <mergeCell ref="C3:F49"/>
  </mergeCells>
  <hyperlinks>
    <hyperlink ref="C50:D50" r:id="rId1" display="For more information, see our annual sustainability report" xr:uid="{27631FC4-9209-4C24-8CEF-325B9D997EB2}"/>
    <hyperlink ref="C50:G50" r:id="rId2" display="For more information, see our annual sustainability report" xr:uid="{C43B1011-8CE4-4029-B7F7-90EF0071CF20}"/>
  </hyperlinks>
  <pageMargins left="0.7" right="0.7" top="0.75" bottom="0.75" header="0.3" footer="0.3"/>
  <headerFooter>
    <oddFooter>&amp;C_x000D_&amp;1#&amp;"Calibri"&amp;8&amp;K000000 eingeschränkt/restricted</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ACC3-6FEB-4314-97F0-C2C9C4C60CEF}">
  <sheetPr codeName="Tabelle2"/>
  <dimension ref="B1:H53"/>
  <sheetViews>
    <sheetView showGridLines="0" zoomScale="58" zoomScaleNormal="89" workbookViewId="0">
      <pane ySplit="1" topLeftCell="A2" activePane="bottomLeft" state="frozen"/>
      <selection pane="bottomLeft" activeCell="M25" sqref="M25"/>
    </sheetView>
  </sheetViews>
  <sheetFormatPr defaultColWidth="8.85546875" defaultRowHeight="14.25"/>
  <cols>
    <col min="1" max="1" width="8.85546875" style="22"/>
    <col min="2" max="2" width="62.5703125" style="11" customWidth="1"/>
    <col min="3" max="3" width="14.42578125" style="11" customWidth="1"/>
    <col min="4" max="5" width="14.5703125" style="11" customWidth="1"/>
    <col min="6" max="6" width="14.42578125" style="11" customWidth="1"/>
    <col min="7" max="7" width="16.140625" style="11" customWidth="1"/>
    <col min="8" max="8" width="16.5703125" style="11" customWidth="1"/>
    <col min="9" max="16384" width="8.85546875" style="22"/>
  </cols>
  <sheetData>
    <row r="1" spans="2:8" ht="99.95" customHeight="1">
      <c r="B1" s="79" t="s">
        <v>10</v>
      </c>
      <c r="C1" s="79"/>
      <c r="D1" s="79"/>
      <c r="E1" s="79"/>
      <c r="F1" s="79"/>
      <c r="G1" s="79"/>
      <c r="H1" s="79"/>
    </row>
    <row r="3" spans="2:8" ht="33" customHeight="1">
      <c r="B3" s="499" t="s">
        <v>11</v>
      </c>
      <c r="C3" s="501" t="s">
        <v>12</v>
      </c>
      <c r="D3" s="501" t="s">
        <v>13</v>
      </c>
      <c r="E3" s="501" t="s">
        <v>14</v>
      </c>
      <c r="F3" s="501" t="s">
        <v>15</v>
      </c>
      <c r="G3" s="503" t="s">
        <v>16</v>
      </c>
      <c r="H3" s="504"/>
    </row>
    <row r="4" spans="2:8">
      <c r="B4" s="500"/>
      <c r="C4" s="502"/>
      <c r="D4" s="502"/>
      <c r="E4" s="502"/>
      <c r="F4" s="502"/>
      <c r="G4" s="80">
        <v>2025</v>
      </c>
      <c r="H4" s="81">
        <v>2024</v>
      </c>
    </row>
    <row r="5" spans="2:8" ht="15.95" customHeight="1">
      <c r="B5" s="42" t="s">
        <v>17</v>
      </c>
      <c r="C5" s="322">
        <v>613987</v>
      </c>
      <c r="D5" s="322">
        <v>123</v>
      </c>
      <c r="E5" s="322">
        <v>38599</v>
      </c>
      <c r="F5" s="323">
        <v>33617</v>
      </c>
      <c r="G5" s="324">
        <v>686326</v>
      </c>
      <c r="H5" s="326">
        <v>965004</v>
      </c>
    </row>
    <row r="6" spans="2:8" ht="15.95" customHeight="1">
      <c r="B6" s="297" t="s">
        <v>18</v>
      </c>
      <c r="C6" s="325">
        <v>-512903</v>
      </c>
      <c r="D6" s="325" t="s">
        <v>19</v>
      </c>
      <c r="E6" s="325">
        <v>-27322</v>
      </c>
      <c r="F6" s="326">
        <v>-12983</v>
      </c>
      <c r="G6" s="324">
        <v>-553207</v>
      </c>
      <c r="H6" s="326">
        <v>-831006</v>
      </c>
    </row>
    <row r="7" spans="2:8">
      <c r="B7" s="415" t="s">
        <v>20</v>
      </c>
      <c r="C7" s="327">
        <f t="shared" ref="C7:F7" si="0">SUM(C5:C6)</f>
        <v>101084</v>
      </c>
      <c r="D7" s="327">
        <f t="shared" si="0"/>
        <v>123</v>
      </c>
      <c r="E7" s="327">
        <f t="shared" si="0"/>
        <v>11277</v>
      </c>
      <c r="F7" s="327">
        <f t="shared" si="0"/>
        <v>20634</v>
      </c>
      <c r="G7" s="328">
        <v>133119</v>
      </c>
      <c r="H7" s="443">
        <f>SUM(H5:H6)</f>
        <v>133998</v>
      </c>
    </row>
    <row r="8" spans="2:8">
      <c r="B8" s="42" t="s">
        <v>21</v>
      </c>
      <c r="C8" s="322">
        <v>20355</v>
      </c>
      <c r="D8" s="322">
        <v>48151</v>
      </c>
      <c r="E8" s="322">
        <v>6070</v>
      </c>
      <c r="F8" s="323">
        <v>1789</v>
      </c>
      <c r="G8" s="329">
        <v>76365</v>
      </c>
      <c r="H8" s="323">
        <v>72415</v>
      </c>
    </row>
    <row r="9" spans="2:8">
      <c r="B9" s="297" t="s">
        <v>22</v>
      </c>
      <c r="C9" s="325">
        <v>-20187</v>
      </c>
      <c r="D9" s="325">
        <v>-1246</v>
      </c>
      <c r="E9" s="325">
        <v>-2378</v>
      </c>
      <c r="F9" s="326">
        <v>-948</v>
      </c>
      <c r="G9" s="324">
        <v>-24759</v>
      </c>
      <c r="H9" s="326">
        <v>-24223</v>
      </c>
    </row>
    <row r="10" spans="2:8">
      <c r="B10" s="415" t="s">
        <v>23</v>
      </c>
      <c r="C10" s="327">
        <f t="shared" ref="C10:F10" si="1">SUM(C8:C9)</f>
        <v>168</v>
      </c>
      <c r="D10" s="327">
        <f t="shared" si="1"/>
        <v>46905</v>
      </c>
      <c r="E10" s="327">
        <f t="shared" si="1"/>
        <v>3692</v>
      </c>
      <c r="F10" s="327">
        <f t="shared" si="1"/>
        <v>841</v>
      </c>
      <c r="G10" s="444">
        <v>51607</v>
      </c>
      <c r="H10" s="443">
        <f>SUM(H8:H9)</f>
        <v>48192</v>
      </c>
    </row>
    <row r="11" spans="2:8">
      <c r="B11" s="42" t="s">
        <v>24</v>
      </c>
      <c r="C11" s="322">
        <v>-713</v>
      </c>
      <c r="D11" s="322" t="s">
        <v>25</v>
      </c>
      <c r="E11" s="322">
        <v>76</v>
      </c>
      <c r="F11" s="323">
        <v>23</v>
      </c>
      <c r="G11" s="329">
        <v>-615</v>
      </c>
      <c r="H11" s="323">
        <v>-280</v>
      </c>
    </row>
    <row r="12" spans="2:8" ht="29.1" customHeight="1">
      <c r="B12" s="297" t="s">
        <v>26</v>
      </c>
      <c r="C12" s="325">
        <v>-166</v>
      </c>
      <c r="D12" s="325">
        <v>7</v>
      </c>
      <c r="E12" s="325" t="s">
        <v>19</v>
      </c>
      <c r="F12" s="326">
        <v>-141</v>
      </c>
      <c r="G12" s="324">
        <v>-300</v>
      </c>
      <c r="H12" s="326">
        <v>343</v>
      </c>
    </row>
    <row r="13" spans="2:8" ht="47.1" customHeight="1">
      <c r="B13" s="297" t="s">
        <v>27</v>
      </c>
      <c r="C13" s="325">
        <v>-5</v>
      </c>
      <c r="D13" s="325" t="s">
        <v>25</v>
      </c>
      <c r="E13" s="325" t="s">
        <v>25</v>
      </c>
      <c r="F13" s="326">
        <v>-33</v>
      </c>
      <c r="G13" s="324">
        <v>-38</v>
      </c>
      <c r="H13" s="326">
        <v>-4</v>
      </c>
    </row>
    <row r="14" spans="2:8" ht="28.5">
      <c r="B14" s="297" t="s">
        <v>28</v>
      </c>
      <c r="C14" s="325" t="s">
        <v>25</v>
      </c>
      <c r="D14" s="325">
        <v>3145</v>
      </c>
      <c r="E14" s="325" t="s">
        <v>25</v>
      </c>
      <c r="F14" s="326">
        <v>2845</v>
      </c>
      <c r="G14" s="324">
        <v>5990</v>
      </c>
      <c r="H14" s="326">
        <v>3359</v>
      </c>
    </row>
    <row r="15" spans="2:8" ht="28.5">
      <c r="B15" s="297" t="s">
        <v>29</v>
      </c>
      <c r="C15" s="325" t="s">
        <v>25</v>
      </c>
      <c r="D15" s="325">
        <v>1406</v>
      </c>
      <c r="E15" s="325" t="s">
        <v>25</v>
      </c>
      <c r="F15" s="326">
        <v>3989</v>
      </c>
      <c r="G15" s="324">
        <v>5394</v>
      </c>
      <c r="H15" s="326">
        <v>5550</v>
      </c>
    </row>
    <row r="16" spans="2:8">
      <c r="B16" s="297" t="s">
        <v>30</v>
      </c>
      <c r="C16" s="325">
        <v>-64411</v>
      </c>
      <c r="D16" s="325">
        <v>-31144</v>
      </c>
      <c r="E16" s="325">
        <v>-9307</v>
      </c>
      <c r="F16" s="326">
        <v>-6711</v>
      </c>
      <c r="G16" s="324">
        <v>-111573</v>
      </c>
      <c r="H16" s="326">
        <v>-111621</v>
      </c>
    </row>
    <row r="17" spans="2:8">
      <c r="B17" s="297" t="s">
        <v>31</v>
      </c>
      <c r="C17" s="325">
        <v>-85</v>
      </c>
      <c r="D17" s="325">
        <v>56</v>
      </c>
      <c r="E17" s="325">
        <v>954</v>
      </c>
      <c r="F17" s="326">
        <v>5308</v>
      </c>
      <c r="G17" s="324">
        <v>6233</v>
      </c>
      <c r="H17" s="326">
        <v>6281</v>
      </c>
    </row>
    <row r="18" spans="2:8">
      <c r="B18" s="415" t="s">
        <v>32</v>
      </c>
      <c r="C18" s="327">
        <f t="shared" ref="C18:F18" si="2">SUM(C7,C10,C11:C17)</f>
        <v>35872</v>
      </c>
      <c r="D18" s="327">
        <f t="shared" si="2"/>
        <v>20498</v>
      </c>
      <c r="E18" s="327">
        <f t="shared" si="2"/>
        <v>6692</v>
      </c>
      <c r="F18" s="327">
        <f t="shared" si="2"/>
        <v>26755</v>
      </c>
      <c r="G18" s="328">
        <v>89817</v>
      </c>
      <c r="H18" s="443">
        <f>SUM(H7,H10,H11:H17)</f>
        <v>85818</v>
      </c>
    </row>
    <row r="19" spans="2:8">
      <c r="B19" s="297" t="s">
        <v>33</v>
      </c>
      <c r="C19" s="325">
        <v>32324754</v>
      </c>
      <c r="D19" s="325">
        <v>68091</v>
      </c>
      <c r="E19" s="325">
        <v>1165505</v>
      </c>
      <c r="F19" s="326">
        <v>1198056</v>
      </c>
      <c r="G19" s="444">
        <v>34756407</v>
      </c>
      <c r="H19" s="326">
        <v>34629102</v>
      </c>
    </row>
    <row r="20" spans="2:8">
      <c r="B20" s="43" t="s">
        <v>34</v>
      </c>
      <c r="C20" s="330">
        <v>32000462</v>
      </c>
      <c r="D20" s="330">
        <v>24419</v>
      </c>
      <c r="E20" s="330">
        <v>1115352</v>
      </c>
      <c r="F20" s="331">
        <v>655043</v>
      </c>
      <c r="G20" s="328">
        <v>33795276</v>
      </c>
      <c r="H20" s="331">
        <v>33687855</v>
      </c>
    </row>
    <row r="21" spans="2:8">
      <c r="B21" s="84"/>
      <c r="C21" s="85"/>
      <c r="D21" s="85"/>
      <c r="E21" s="85"/>
      <c r="F21" s="86"/>
      <c r="G21" s="86"/>
      <c r="H21" s="86"/>
    </row>
    <row r="22" spans="2:8">
      <c r="C22" s="85"/>
      <c r="D22" s="85"/>
      <c r="E22" s="85"/>
      <c r="F22" s="86"/>
      <c r="G22" s="86"/>
      <c r="H22" s="86"/>
    </row>
    <row r="23" spans="2:8">
      <c r="B23" s="22"/>
      <c r="C23" s="85"/>
      <c r="D23" s="85"/>
      <c r="E23" s="85"/>
      <c r="F23" s="86"/>
      <c r="G23" s="86"/>
      <c r="H23" s="86"/>
    </row>
    <row r="24" spans="2:8">
      <c r="B24" s="505"/>
      <c r="C24" s="505"/>
      <c r="D24" s="505"/>
      <c r="E24" s="85"/>
      <c r="F24" s="86"/>
      <c r="G24" s="86"/>
      <c r="H24" s="86"/>
    </row>
    <row r="25" spans="2:8" ht="22.5" customHeight="1">
      <c r="B25" s="506" t="s">
        <v>35</v>
      </c>
      <c r="C25" s="506"/>
      <c r="D25" s="506"/>
      <c r="E25" s="85"/>
      <c r="F25" s="86"/>
      <c r="G25" s="86"/>
      <c r="H25" s="86"/>
    </row>
    <row r="26" spans="2:8">
      <c r="B26" s="22"/>
      <c r="C26" s="85"/>
      <c r="D26" s="85"/>
      <c r="E26" s="85"/>
      <c r="F26" s="86"/>
      <c r="G26" s="86"/>
      <c r="H26" s="86"/>
    </row>
    <row r="27" spans="2:8">
      <c r="C27" s="85"/>
      <c r="D27" s="85"/>
      <c r="E27" s="85"/>
      <c r="F27" s="86"/>
      <c r="G27" s="86"/>
      <c r="H27" s="86"/>
    </row>
    <row r="28" spans="2:8">
      <c r="C28" s="85"/>
      <c r="D28" s="85"/>
      <c r="E28" s="85"/>
      <c r="F28" s="86"/>
      <c r="G28" s="86"/>
      <c r="H28" s="86"/>
    </row>
    <row r="29" spans="2:8">
      <c r="C29" s="85"/>
      <c r="D29" s="85"/>
      <c r="E29" s="85"/>
      <c r="F29" s="86"/>
      <c r="G29" s="86"/>
      <c r="H29" s="86"/>
    </row>
    <row r="30" spans="2:8">
      <c r="B30" s="87"/>
      <c r="C30" s="85"/>
      <c r="D30" s="85"/>
      <c r="E30" s="85"/>
      <c r="F30" s="86"/>
      <c r="G30" s="86"/>
      <c r="H30" s="86"/>
    </row>
    <row r="31" spans="2:8">
      <c r="B31" s="498"/>
      <c r="C31" s="85"/>
      <c r="D31" s="85"/>
      <c r="E31" s="85"/>
      <c r="F31" s="86"/>
      <c r="G31" s="86"/>
      <c r="H31" s="86"/>
    </row>
    <row r="32" spans="2:8">
      <c r="B32" s="498"/>
      <c r="C32" s="85"/>
      <c r="D32" s="85"/>
      <c r="E32" s="85"/>
      <c r="F32" s="86"/>
      <c r="G32" s="86"/>
      <c r="H32" s="86"/>
    </row>
    <row r="33" spans="2:8">
      <c r="B33" s="498"/>
      <c r="C33" s="85"/>
      <c r="D33" s="85"/>
      <c r="E33" s="85"/>
      <c r="F33" s="86"/>
      <c r="G33" s="86"/>
      <c r="H33" s="86"/>
    </row>
    <row r="34" spans="2:8">
      <c r="C34" s="85"/>
      <c r="D34" s="85"/>
      <c r="E34" s="85"/>
      <c r="F34" s="86"/>
      <c r="G34" s="86"/>
      <c r="H34" s="86"/>
    </row>
    <row r="35" spans="2:8">
      <c r="C35" s="85"/>
      <c r="D35" s="85"/>
      <c r="E35" s="85"/>
      <c r="F35" s="86"/>
      <c r="G35" s="86"/>
      <c r="H35" s="86"/>
    </row>
    <row r="36" spans="2:8">
      <c r="C36" s="85"/>
      <c r="D36" s="85"/>
      <c r="E36" s="85"/>
      <c r="F36" s="86"/>
      <c r="G36" s="86"/>
      <c r="H36" s="86"/>
    </row>
    <row r="37" spans="2:8">
      <c r="C37" s="88"/>
      <c r="D37" s="88"/>
      <c r="E37" s="88"/>
      <c r="F37" s="89"/>
      <c r="G37" s="89"/>
      <c r="H37" s="89"/>
    </row>
    <row r="38" spans="2:8">
      <c r="B38" s="90"/>
      <c r="C38" s="88"/>
      <c r="D38" s="88"/>
      <c r="E38" s="88"/>
      <c r="F38" s="88"/>
      <c r="G38" s="88"/>
      <c r="H38" s="88"/>
    </row>
    <row r="39" spans="2:8">
      <c r="B39" s="90"/>
      <c r="C39" s="91"/>
      <c r="D39" s="91"/>
      <c r="E39" s="91"/>
      <c r="F39" s="91"/>
      <c r="G39" s="91"/>
      <c r="H39" s="91"/>
    </row>
    <row r="40" spans="2:8">
      <c r="B40" s="90"/>
      <c r="C40" s="91"/>
      <c r="D40" s="91"/>
      <c r="E40" s="91"/>
      <c r="F40" s="91"/>
      <c r="G40" s="91"/>
      <c r="H40" s="91"/>
    </row>
    <row r="41" spans="2:8">
      <c r="B41" s="90"/>
      <c r="C41" s="91"/>
      <c r="D41" s="91"/>
      <c r="E41" s="91"/>
      <c r="F41" s="91"/>
      <c r="G41" s="91"/>
      <c r="H41" s="91"/>
    </row>
    <row r="42" spans="2:8">
      <c r="B42" s="90"/>
      <c r="C42" s="91"/>
      <c r="D42" s="91"/>
      <c r="E42" s="91"/>
      <c r="F42" s="91"/>
      <c r="G42" s="91"/>
      <c r="H42" s="91"/>
    </row>
    <row r="43" spans="2:8">
      <c r="B43" s="90"/>
      <c r="C43" s="91"/>
      <c r="D43" s="91"/>
      <c r="E43" s="91"/>
      <c r="F43" s="91"/>
      <c r="G43" s="91"/>
      <c r="H43" s="91"/>
    </row>
    <row r="44" spans="2:8">
      <c r="B44" s="90"/>
      <c r="C44" s="91"/>
      <c r="D44" s="91"/>
      <c r="E44" s="91"/>
      <c r="F44" s="91"/>
      <c r="G44" s="91"/>
      <c r="H44" s="91"/>
    </row>
    <row r="45" spans="2:8">
      <c r="C45" s="91"/>
      <c r="D45" s="91"/>
      <c r="E45" s="91"/>
      <c r="F45" s="91"/>
      <c r="G45" s="91"/>
      <c r="H45" s="91"/>
    </row>
    <row r="48" spans="2:8">
      <c r="C48" s="92"/>
      <c r="D48" s="92"/>
      <c r="E48" s="92"/>
      <c r="F48" s="92"/>
      <c r="G48" s="92"/>
      <c r="H48" s="92"/>
    </row>
    <row r="50" spans="3:8">
      <c r="C50" s="87"/>
      <c r="D50" s="87"/>
      <c r="E50" s="87"/>
      <c r="F50" s="87"/>
      <c r="G50" s="87"/>
      <c r="H50" s="87"/>
    </row>
    <row r="51" spans="3:8" ht="16.5" customHeight="1">
      <c r="C51" s="498"/>
      <c r="D51" s="14"/>
      <c r="E51" s="14"/>
      <c r="F51" s="498"/>
      <c r="G51" s="498"/>
      <c r="H51" s="498"/>
    </row>
    <row r="52" spans="3:8">
      <c r="C52" s="498"/>
      <c r="D52" s="14"/>
      <c r="E52" s="14"/>
      <c r="F52" s="498"/>
      <c r="G52" s="498"/>
      <c r="H52" s="498"/>
    </row>
    <row r="53" spans="3:8">
      <c r="C53" s="498"/>
      <c r="D53" s="14"/>
      <c r="E53" s="14"/>
      <c r="F53" s="498"/>
      <c r="G53" s="498"/>
      <c r="H53" s="498"/>
    </row>
  </sheetData>
  <sheetProtection sheet="1" objects="1" scenarios="1"/>
  <mergeCells count="13">
    <mergeCell ref="B31:B33"/>
    <mergeCell ref="C51:C53"/>
    <mergeCell ref="F51:F53"/>
    <mergeCell ref="G51:G53"/>
    <mergeCell ref="B3:B4"/>
    <mergeCell ref="C3:C4"/>
    <mergeCell ref="D3:D4"/>
    <mergeCell ref="E3:E4"/>
    <mergeCell ref="F3:F4"/>
    <mergeCell ref="G3:H3"/>
    <mergeCell ref="H51:H53"/>
    <mergeCell ref="B24:D24"/>
    <mergeCell ref="B25:D25"/>
  </mergeCells>
  <hyperlinks>
    <hyperlink ref="B25" r:id="rId1" display="For more information on financial highlights, see our annual financial report" xr:uid="{A79F0BA0-BF39-426B-AF63-0FAF25B1CA5C}"/>
  </hyperlinks>
  <pageMargins left="0.7" right="0.7" top="0.75" bottom="0.75" header="0.3" footer="0.3"/>
  <headerFooter>
    <oddFooter>&amp;C_x000D_&amp;1#&amp;"Calibri"&amp;8&amp;K000000 eingeschränkt/restricted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F7C1-A514-4CDD-8347-506C933A6D5B}">
  <sheetPr codeName="Tabelle3"/>
  <dimension ref="B1:V208"/>
  <sheetViews>
    <sheetView showGridLines="0" topLeftCell="C1" zoomScale="113" zoomScaleNormal="90" workbookViewId="0">
      <pane ySplit="1" topLeftCell="A140" activePane="bottomLeft" state="frozen"/>
      <selection pane="bottomLeft" activeCell="O130" sqref="O130"/>
    </sheetView>
  </sheetViews>
  <sheetFormatPr defaultColWidth="8.85546875" defaultRowHeight="14.25" outlineLevelRow="2"/>
  <cols>
    <col min="1" max="1" width="13.140625" style="22" customWidth="1"/>
    <col min="2" max="2" width="80.85546875" style="22" customWidth="1"/>
    <col min="3" max="3" width="17.5703125" style="22" customWidth="1"/>
    <col min="4" max="4" width="20.7109375" style="22" customWidth="1"/>
    <col min="5" max="5" width="14.42578125" style="22" customWidth="1"/>
    <col min="6" max="6" width="15.42578125" style="22" customWidth="1"/>
    <col min="7" max="7" width="16.42578125" style="22" customWidth="1"/>
    <col min="8" max="8" width="25.85546875" style="22" customWidth="1"/>
    <col min="9" max="9" width="18.42578125" style="22" customWidth="1"/>
    <col min="10" max="10" width="17.85546875" style="22" customWidth="1"/>
    <col min="11" max="11" width="4.85546875" style="22" customWidth="1"/>
    <col min="12" max="12" width="44.5703125" style="22" customWidth="1"/>
    <col min="13" max="16384" width="8.85546875" style="22"/>
  </cols>
  <sheetData>
    <row r="1" spans="2:12" ht="99.75" customHeight="1">
      <c r="B1" s="71" t="s">
        <v>36</v>
      </c>
      <c r="C1" s="71"/>
    </row>
    <row r="2" spans="2:12" ht="41.1" customHeight="1">
      <c r="B2" s="71"/>
      <c r="C2" s="71"/>
    </row>
    <row r="3" spans="2:12" ht="37.5" customHeight="1">
      <c r="B3" s="8" t="s">
        <v>37</v>
      </c>
      <c r="C3" s="93"/>
      <c r="D3" s="94"/>
      <c r="E3" s="95"/>
      <c r="F3" s="94"/>
      <c r="G3" s="94"/>
      <c r="H3" s="94"/>
      <c r="I3" s="94"/>
      <c r="J3" s="3" t="s">
        <v>38</v>
      </c>
      <c r="K3" s="94"/>
      <c r="L3" s="3" t="s">
        <v>39</v>
      </c>
    </row>
    <row r="4" spans="2:12" ht="90.75" customHeight="1">
      <c r="B4" s="96"/>
      <c r="C4" s="514" t="s">
        <v>40</v>
      </c>
      <c r="D4" s="513"/>
      <c r="E4" s="513"/>
      <c r="F4" s="513"/>
      <c r="G4" s="513"/>
      <c r="H4" s="513"/>
      <c r="I4" s="4"/>
      <c r="J4" s="61"/>
      <c r="K4" s="97"/>
      <c r="L4" s="437" t="s">
        <v>41</v>
      </c>
    </row>
    <row r="5" spans="2:12" ht="35.1" customHeight="1">
      <c r="B5" s="98" t="s">
        <v>42</v>
      </c>
      <c r="C5" s="530" t="s">
        <v>43</v>
      </c>
      <c r="D5" s="519"/>
      <c r="E5" s="5"/>
      <c r="F5" s="5"/>
      <c r="G5" s="5"/>
      <c r="H5" s="5"/>
      <c r="I5" s="5"/>
      <c r="J5" s="5"/>
      <c r="K5" s="99"/>
      <c r="L5" s="100"/>
    </row>
    <row r="6" spans="2:12" ht="58.5" customHeight="1">
      <c r="B6" s="101"/>
      <c r="C6" s="497" t="s">
        <v>44</v>
      </c>
      <c r="D6" s="522"/>
      <c r="E6" s="522"/>
      <c r="F6" s="522"/>
      <c r="G6" s="522"/>
      <c r="H6" s="522"/>
      <c r="I6" s="522"/>
      <c r="J6" s="36" t="s">
        <v>45</v>
      </c>
      <c r="K6" s="36"/>
      <c r="L6" s="102"/>
    </row>
    <row r="7" spans="2:12" ht="33.6" customHeight="1">
      <c r="B7" s="101"/>
      <c r="C7" s="497" t="s">
        <v>46</v>
      </c>
      <c r="D7" s="522"/>
      <c r="E7" s="522"/>
      <c r="F7" s="522"/>
      <c r="G7" s="522"/>
      <c r="H7" s="522"/>
      <c r="I7" s="522"/>
      <c r="J7" s="36" t="s">
        <v>47</v>
      </c>
      <c r="K7" s="74"/>
      <c r="L7" s="103"/>
    </row>
    <row r="8" spans="2:12" ht="30.6" customHeight="1">
      <c r="B8" s="101"/>
      <c r="C8" s="517" t="s">
        <v>48</v>
      </c>
      <c r="D8" s="525"/>
      <c r="E8" s="525"/>
      <c r="F8" s="525"/>
      <c r="G8" s="525"/>
      <c r="H8" s="525"/>
      <c r="I8" s="525"/>
      <c r="J8" s="104" t="s">
        <v>47</v>
      </c>
      <c r="K8" s="105"/>
      <c r="L8" s="106"/>
    </row>
    <row r="9" spans="2:12" ht="33.6" customHeight="1">
      <c r="B9" s="101"/>
      <c r="C9" s="6" t="s">
        <v>49</v>
      </c>
      <c r="D9" s="6"/>
      <c r="E9" s="6"/>
      <c r="F9" s="6"/>
      <c r="G9" s="6"/>
      <c r="H9" s="6"/>
      <c r="I9" s="6"/>
      <c r="J9" s="36"/>
      <c r="K9" s="74"/>
      <c r="L9" s="107"/>
    </row>
    <row r="10" spans="2:12" ht="47.1" customHeight="1">
      <c r="B10" s="101"/>
      <c r="C10" s="497" t="s">
        <v>50</v>
      </c>
      <c r="D10" s="522"/>
      <c r="E10" s="522"/>
      <c r="F10" s="522"/>
      <c r="G10" s="522"/>
      <c r="H10" s="522"/>
      <c r="I10" s="522"/>
      <c r="J10" s="36" t="s">
        <v>51</v>
      </c>
      <c r="K10" s="74"/>
      <c r="L10" s="107"/>
    </row>
    <row r="11" spans="2:12" ht="44.1" customHeight="1">
      <c r="B11" s="101"/>
      <c r="C11" s="497" t="s">
        <v>52</v>
      </c>
      <c r="D11" s="522"/>
      <c r="E11" s="522"/>
      <c r="F11" s="522"/>
      <c r="G11" s="522"/>
      <c r="H11" s="522"/>
      <c r="I11" s="522"/>
      <c r="J11" s="36" t="s">
        <v>47</v>
      </c>
      <c r="K11" s="74"/>
      <c r="L11" s="107"/>
    </row>
    <row r="12" spans="2:12" ht="32.1" customHeight="1">
      <c r="B12" s="101"/>
      <c r="C12" s="517" t="s">
        <v>53</v>
      </c>
      <c r="D12" s="525"/>
      <c r="E12" s="525"/>
      <c r="F12" s="525"/>
      <c r="G12" s="525"/>
      <c r="H12" s="525"/>
      <c r="I12" s="525"/>
      <c r="J12" s="104" t="s">
        <v>47</v>
      </c>
      <c r="K12" s="105"/>
      <c r="L12" s="106"/>
    </row>
    <row r="13" spans="2:12" ht="50.1" customHeight="1">
      <c r="B13" s="101" t="s">
        <v>54</v>
      </c>
      <c r="C13" s="548" t="s">
        <v>55</v>
      </c>
      <c r="D13" s="519"/>
      <c r="E13" s="519"/>
      <c r="F13" s="519"/>
      <c r="G13" s="519"/>
      <c r="H13" s="519"/>
      <c r="I13" s="519"/>
      <c r="J13" s="108" t="s">
        <v>51</v>
      </c>
      <c r="K13" s="74"/>
      <c r="L13" s="107"/>
    </row>
    <row r="14" spans="2:12" ht="38.1" customHeight="1">
      <c r="B14" s="101"/>
      <c r="C14" s="545" t="s">
        <v>56</v>
      </c>
      <c r="D14" s="522"/>
      <c r="E14" s="522"/>
      <c r="F14" s="522"/>
      <c r="G14" s="522"/>
      <c r="H14" s="522"/>
      <c r="I14" s="522"/>
      <c r="J14" s="108" t="s">
        <v>51</v>
      </c>
      <c r="K14" s="74"/>
      <c r="L14" s="107"/>
    </row>
    <row r="15" spans="2:12" ht="29.1" customHeight="1">
      <c r="B15" s="101"/>
      <c r="C15" s="545" t="s">
        <v>57</v>
      </c>
      <c r="D15" s="522"/>
      <c r="E15" s="522"/>
      <c r="F15" s="522"/>
      <c r="G15" s="522"/>
      <c r="H15" s="522"/>
      <c r="I15" s="522"/>
      <c r="J15" s="108" t="s">
        <v>58</v>
      </c>
      <c r="K15" s="74"/>
      <c r="L15" s="107"/>
    </row>
    <row r="16" spans="2:12" ht="44.1" customHeight="1">
      <c r="B16" s="101"/>
      <c r="C16" s="545" t="s">
        <v>59</v>
      </c>
      <c r="D16" s="522"/>
      <c r="E16" s="522"/>
      <c r="F16" s="522"/>
      <c r="G16" s="522"/>
      <c r="H16" s="522"/>
      <c r="I16" s="522"/>
      <c r="J16" s="108" t="s">
        <v>58</v>
      </c>
      <c r="K16" s="74"/>
      <c r="L16" s="107"/>
    </row>
    <row r="17" spans="2:14" ht="32.1" customHeight="1">
      <c r="B17" s="101"/>
      <c r="C17" s="546" t="s">
        <v>60</v>
      </c>
      <c r="D17" s="525"/>
      <c r="E17" s="525"/>
      <c r="F17" s="525"/>
      <c r="G17" s="525"/>
      <c r="H17" s="525"/>
      <c r="I17" s="525"/>
      <c r="J17" s="109" t="s">
        <v>58</v>
      </c>
      <c r="K17" s="105"/>
      <c r="L17" s="106"/>
    </row>
    <row r="18" spans="2:14" ht="58.5" customHeight="1">
      <c r="B18" s="110" t="s">
        <v>61</v>
      </c>
      <c r="C18" s="547" t="s">
        <v>62</v>
      </c>
      <c r="D18" s="513"/>
      <c r="E18" s="513"/>
      <c r="F18" s="513"/>
      <c r="G18" s="513"/>
      <c r="H18" s="513"/>
      <c r="I18" s="513"/>
      <c r="J18" s="109" t="s">
        <v>51</v>
      </c>
      <c r="K18" s="105"/>
      <c r="L18" s="106"/>
    </row>
    <row r="19" spans="2:14" ht="18.95" customHeight="1"/>
    <row r="20" spans="2:14" ht="20.45" customHeight="1">
      <c r="B20" s="299" t="s">
        <v>63</v>
      </c>
      <c r="C20" s="341" t="s">
        <v>64</v>
      </c>
      <c r="D20" s="393">
        <v>2025</v>
      </c>
      <c r="E20" s="393">
        <v>2024</v>
      </c>
      <c r="F20" s="393">
        <v>2023</v>
      </c>
      <c r="H20" s="549" t="s">
        <v>65</v>
      </c>
      <c r="I20" s="549"/>
      <c r="J20" s="549"/>
      <c r="K20" s="460"/>
      <c r="L20" s="460"/>
      <c r="M20" s="460"/>
      <c r="N20" s="460"/>
    </row>
    <row r="21" spans="2:14" ht="16.5" customHeight="1">
      <c r="B21" s="42" t="s">
        <v>66</v>
      </c>
      <c r="C21" s="305"/>
      <c r="D21" s="306">
        <f>-E21</f>
        <v>0</v>
      </c>
      <c r="E21" s="306">
        <f>-F21</f>
        <v>0</v>
      </c>
      <c r="F21" s="306">
        <v>0</v>
      </c>
      <c r="G21" s="461"/>
      <c r="H21" s="549"/>
      <c r="I21" s="549"/>
      <c r="J21" s="549"/>
      <c r="K21" s="460"/>
      <c r="L21" s="460"/>
      <c r="M21" s="460"/>
      <c r="N21" s="460"/>
    </row>
    <row r="22" spans="2:14" ht="24" customHeight="1">
      <c r="B22" s="300" t="s">
        <v>67</v>
      </c>
      <c r="C22" s="307">
        <f>(D22-E22)/E22</f>
        <v>-0.53471074380165284</v>
      </c>
      <c r="D22" s="308">
        <v>11.26</v>
      </c>
      <c r="E22" s="308">
        <v>24.2</v>
      </c>
      <c r="F22" s="308">
        <v>61.74</v>
      </c>
      <c r="G22" s="461"/>
      <c r="H22" s="549"/>
      <c r="I22" s="549"/>
      <c r="J22" s="549"/>
      <c r="K22" s="460"/>
      <c r="L22" s="460"/>
      <c r="M22" s="460"/>
      <c r="N22" s="460"/>
    </row>
    <row r="23" spans="2:14" ht="21.95" customHeight="1">
      <c r="B23" s="297" t="s">
        <v>68</v>
      </c>
      <c r="C23" s="307"/>
      <c r="D23" s="308">
        <v>0</v>
      </c>
      <c r="E23" s="308">
        <v>0</v>
      </c>
      <c r="F23" s="308">
        <v>0</v>
      </c>
      <c r="G23" s="461"/>
      <c r="H23" s="549"/>
      <c r="I23" s="549"/>
      <c r="J23" s="549"/>
      <c r="K23" s="460"/>
      <c r="L23" s="460"/>
      <c r="M23" s="460"/>
      <c r="N23" s="460"/>
    </row>
    <row r="24" spans="2:14" ht="14.25" customHeight="1">
      <c r="B24" s="297" t="s">
        <v>69</v>
      </c>
      <c r="C24" s="307"/>
      <c r="D24" s="308">
        <v>0</v>
      </c>
      <c r="E24" s="308">
        <v>0</v>
      </c>
      <c r="F24" s="308">
        <v>0</v>
      </c>
      <c r="G24" s="461"/>
      <c r="H24" s="549"/>
      <c r="I24" s="549"/>
      <c r="J24" s="549"/>
      <c r="K24" s="460"/>
      <c r="L24" s="460"/>
      <c r="M24" s="460"/>
      <c r="N24" s="460"/>
    </row>
    <row r="25" spans="2:14" ht="28.5">
      <c r="B25" s="297" t="s">
        <v>70</v>
      </c>
      <c r="C25" s="307">
        <f t="shared" ref="C25:C31" si="0">(D25-E25)/E25</f>
        <v>0.70507439908431901</v>
      </c>
      <c r="D25" s="308">
        <v>268.14</v>
      </c>
      <c r="E25" s="308">
        <v>157.26</v>
      </c>
      <c r="F25" s="308">
        <v>254.84</v>
      </c>
      <c r="G25" s="461"/>
      <c r="H25" s="549"/>
      <c r="I25" s="549"/>
      <c r="J25" s="549"/>
      <c r="K25" s="460"/>
      <c r="L25" s="460"/>
      <c r="M25" s="460"/>
      <c r="N25" s="460"/>
    </row>
    <row r="26" spans="2:14" ht="19.5" customHeight="1">
      <c r="B26" s="297" t="s">
        <v>71</v>
      </c>
      <c r="C26" s="307">
        <f t="shared" si="0"/>
        <v>0.53967816598699425</v>
      </c>
      <c r="D26" s="308">
        <v>279.39</v>
      </c>
      <c r="E26" s="308">
        <v>181.46</v>
      </c>
      <c r="F26" s="308">
        <v>316.58</v>
      </c>
      <c r="G26" s="461"/>
      <c r="H26" s="549"/>
      <c r="I26" s="549"/>
      <c r="J26" s="549"/>
      <c r="K26" s="460"/>
      <c r="L26" s="460"/>
      <c r="M26" s="460"/>
      <c r="N26" s="460"/>
    </row>
    <row r="27" spans="2:14" ht="15.6" customHeight="1">
      <c r="B27" s="298" t="s">
        <v>72</v>
      </c>
      <c r="C27" s="307">
        <f t="shared" si="0"/>
        <v>0.42857142857142849</v>
      </c>
      <c r="D27" s="452">
        <v>0.1</v>
      </c>
      <c r="E27" s="452">
        <v>7.0000000000000007E-2</v>
      </c>
      <c r="F27" s="452">
        <v>0.125</v>
      </c>
      <c r="G27" s="461"/>
      <c r="H27" s="549"/>
      <c r="I27" s="549"/>
      <c r="J27" s="549"/>
      <c r="K27" s="460"/>
      <c r="L27" s="460"/>
      <c r="M27" s="460"/>
      <c r="N27" s="460"/>
    </row>
    <row r="28" spans="2:14" ht="22.5" customHeight="1">
      <c r="B28" s="297" t="s">
        <v>73</v>
      </c>
      <c r="C28" s="307"/>
      <c r="D28" s="308">
        <v>0</v>
      </c>
      <c r="E28" s="308">
        <v>0</v>
      </c>
      <c r="F28" s="308">
        <v>0</v>
      </c>
      <c r="G28" s="461"/>
      <c r="H28" s="549"/>
      <c r="I28" s="549"/>
      <c r="J28" s="549"/>
      <c r="K28" s="460"/>
      <c r="L28" s="460"/>
      <c r="M28" s="460"/>
      <c r="N28" s="460"/>
    </row>
    <row r="29" spans="2:14" ht="28.5">
      <c r="B29" s="297" t="s">
        <v>74</v>
      </c>
      <c r="C29" s="307"/>
      <c r="D29" s="309">
        <v>0</v>
      </c>
      <c r="E29" s="309">
        <v>0</v>
      </c>
      <c r="F29" s="309">
        <v>0</v>
      </c>
      <c r="G29" s="461"/>
      <c r="H29" s="549"/>
      <c r="I29" s="549"/>
      <c r="J29" s="549"/>
      <c r="K29" s="460"/>
      <c r="L29" s="460"/>
      <c r="M29" s="460"/>
      <c r="N29" s="460"/>
    </row>
    <row r="30" spans="2:14" ht="33" customHeight="1">
      <c r="B30" s="297" t="s">
        <v>75</v>
      </c>
      <c r="C30" s="307">
        <f t="shared" si="0"/>
        <v>-6.5106095774277589E-3</v>
      </c>
      <c r="D30" s="308">
        <v>2414.06</v>
      </c>
      <c r="E30" s="308">
        <v>2429.88</v>
      </c>
      <c r="F30" s="308">
        <v>2211.63</v>
      </c>
      <c r="G30" s="461"/>
      <c r="H30" s="549"/>
      <c r="I30" s="549"/>
      <c r="J30" s="549"/>
      <c r="K30" s="460"/>
      <c r="L30" s="460"/>
      <c r="M30" s="460"/>
      <c r="N30" s="460"/>
    </row>
    <row r="31" spans="2:14" ht="28.5">
      <c r="B31" s="297" t="s">
        <v>76</v>
      </c>
      <c r="C31" s="307">
        <f t="shared" si="0"/>
        <v>-6.5698478561549173E-2</v>
      </c>
      <c r="D31" s="308">
        <v>27.02</v>
      </c>
      <c r="E31" s="308">
        <v>28.92</v>
      </c>
      <c r="F31" s="308">
        <v>28.67</v>
      </c>
      <c r="G31" s="461"/>
      <c r="H31" s="549"/>
      <c r="I31" s="549"/>
      <c r="J31" s="549"/>
      <c r="K31" s="460"/>
      <c r="L31" s="460"/>
      <c r="M31" s="460"/>
      <c r="N31" s="460"/>
    </row>
    <row r="32" spans="2:14" ht="20.45" customHeight="1">
      <c r="B32" s="297" t="s">
        <v>77</v>
      </c>
      <c r="C32" s="307">
        <f>(D32-E32)/E32</f>
        <v>-7.2067675288759771E-3</v>
      </c>
      <c r="D32" s="456">
        <v>2441.08</v>
      </c>
      <c r="E32" s="456">
        <v>2458.8000000000002</v>
      </c>
      <c r="F32" s="308">
        <v>2240.3000000000002</v>
      </c>
      <c r="G32" s="461"/>
      <c r="H32" s="549"/>
      <c r="I32" s="549"/>
      <c r="J32" s="549"/>
      <c r="K32" s="460"/>
      <c r="L32" s="460"/>
      <c r="M32" s="460"/>
      <c r="N32" s="460"/>
    </row>
    <row r="33" spans="2:14" s="76" customFormat="1" ht="18.75" customHeight="1">
      <c r="B33" s="298" t="s">
        <v>78</v>
      </c>
      <c r="C33" s="307">
        <f>(D33-E33)/E33</f>
        <v>-3.2258064516129059E-2</v>
      </c>
      <c r="D33" s="310">
        <v>0.9</v>
      </c>
      <c r="E33" s="457">
        <v>0.93</v>
      </c>
      <c r="F33" s="310">
        <v>0.875</v>
      </c>
      <c r="G33" s="461"/>
      <c r="H33" s="549"/>
      <c r="I33" s="549"/>
      <c r="J33" s="549"/>
      <c r="K33" s="460"/>
      <c r="L33" s="460"/>
      <c r="M33" s="460"/>
      <c r="N33" s="460"/>
    </row>
    <row r="34" spans="2:14" ht="21.75" customHeight="1">
      <c r="B34" s="298" t="s">
        <v>79</v>
      </c>
      <c r="C34" s="307">
        <f>(D34-E34)/E34</f>
        <v>3.037958382886518E-2</v>
      </c>
      <c r="D34" s="458">
        <v>2720.47</v>
      </c>
      <c r="E34" s="458">
        <v>2640.26</v>
      </c>
      <c r="F34" s="459">
        <v>2556.88</v>
      </c>
      <c r="G34" s="461"/>
      <c r="H34" s="549"/>
      <c r="I34" s="549"/>
      <c r="J34" s="549"/>
      <c r="K34" s="460"/>
      <c r="L34" s="460"/>
      <c r="M34" s="460"/>
      <c r="N34" s="460"/>
    </row>
    <row r="35" spans="2:14" ht="33" customHeight="1">
      <c r="B35" s="541" t="s">
        <v>80</v>
      </c>
      <c r="C35" s="542"/>
      <c r="D35" s="542"/>
      <c r="E35" s="440"/>
      <c r="F35" s="48"/>
      <c r="G35" s="48"/>
    </row>
    <row r="37" spans="2:14" ht="28.5">
      <c r="B37" s="299" t="s">
        <v>81</v>
      </c>
      <c r="C37" s="341" t="s">
        <v>64</v>
      </c>
      <c r="D37" s="393">
        <v>2025</v>
      </c>
      <c r="E37" s="393">
        <v>2024</v>
      </c>
      <c r="F37" s="394">
        <v>2023</v>
      </c>
      <c r="G37" s="342" t="s">
        <v>82</v>
      </c>
    </row>
    <row r="38" spans="2:14">
      <c r="B38" s="301" t="s">
        <v>83</v>
      </c>
      <c r="C38" s="311"/>
      <c r="D38" s="312"/>
      <c r="E38" s="420"/>
      <c r="F38" s="306"/>
      <c r="G38" s="313"/>
    </row>
    <row r="39" spans="2:14">
      <c r="B39" s="302" t="s">
        <v>84</v>
      </c>
      <c r="C39" s="307">
        <f t="shared" ref="C39:C65" si="1">(D39-E39)/E39</f>
        <v>-0.7716098334655036</v>
      </c>
      <c r="D39" s="314">
        <v>2.88</v>
      </c>
      <c r="E39" s="421">
        <v>12.61</v>
      </c>
      <c r="F39" s="308">
        <v>17.809999999999999</v>
      </c>
      <c r="G39" s="315">
        <v>6.96</v>
      </c>
      <c r="H39" s="462" t="s">
        <v>85</v>
      </c>
      <c r="I39" s="463"/>
    </row>
    <row r="40" spans="2:14" ht="16.5" customHeight="1">
      <c r="B40" s="303" t="s">
        <v>86</v>
      </c>
      <c r="C40" s="307"/>
      <c r="D40" s="314"/>
      <c r="E40" s="421"/>
      <c r="F40" s="308"/>
      <c r="G40" s="316"/>
      <c r="H40" s="462"/>
      <c r="I40" s="462"/>
    </row>
    <row r="41" spans="2:14" ht="16.5" customHeight="1">
      <c r="B41" s="302" t="s">
        <v>87</v>
      </c>
      <c r="C41" s="307">
        <f t="shared" si="1"/>
        <v>-0.22411434501627445</v>
      </c>
      <c r="D41" s="314">
        <v>328.96</v>
      </c>
      <c r="E41" s="308">
        <v>423.98</v>
      </c>
      <c r="F41" s="308">
        <v>431.85</v>
      </c>
      <c r="G41" s="315">
        <v>1305.76</v>
      </c>
      <c r="H41" s="462" t="s">
        <v>88</v>
      </c>
      <c r="I41" s="462"/>
    </row>
    <row r="42" spans="2:14" ht="19.5" customHeight="1">
      <c r="B42" s="302" t="s">
        <v>89</v>
      </c>
      <c r="C42" s="307">
        <f t="shared" si="1"/>
        <v>0.59375000000000011</v>
      </c>
      <c r="D42" s="314">
        <v>7.65</v>
      </c>
      <c r="E42" s="308">
        <v>4.8</v>
      </c>
      <c r="F42" s="308">
        <v>54.2</v>
      </c>
      <c r="G42" s="315">
        <v>285.72000000000003</v>
      </c>
      <c r="H42" s="462" t="s">
        <v>90</v>
      </c>
      <c r="I42" s="462"/>
    </row>
    <row r="43" spans="2:14">
      <c r="B43" s="303" t="s">
        <v>91</v>
      </c>
      <c r="C43" s="307">
        <f t="shared" si="1"/>
        <v>-0.23992762088000194</v>
      </c>
      <c r="D43" s="317">
        <f>D39+D41</f>
        <v>331.84</v>
      </c>
      <c r="E43" s="318">
        <f>E39+E41</f>
        <v>436.59000000000003</v>
      </c>
      <c r="F43" s="318">
        <f>F39+F41</f>
        <v>449.66</v>
      </c>
      <c r="G43" s="316">
        <f>G39+G41</f>
        <v>1312.72</v>
      </c>
      <c r="I43" s="462"/>
    </row>
    <row r="44" spans="2:14">
      <c r="B44" s="303" t="s">
        <v>92</v>
      </c>
      <c r="C44" s="307">
        <f>(D44-E44)/E44</f>
        <v>-0.39517518667432505</v>
      </c>
      <c r="D44" s="317">
        <f>D39+D42</f>
        <v>10.530000000000001</v>
      </c>
      <c r="E44" s="318">
        <f>E39+E42</f>
        <v>17.41</v>
      </c>
      <c r="F44" s="318">
        <f>F39+F42</f>
        <v>72.010000000000005</v>
      </c>
      <c r="G44" s="316">
        <f>G39+G42</f>
        <v>292.68</v>
      </c>
      <c r="H44" s="462"/>
      <c r="I44" s="462"/>
    </row>
    <row r="45" spans="2:14">
      <c r="B45" s="303" t="s">
        <v>93</v>
      </c>
      <c r="C45" s="307"/>
      <c r="D45" s="314"/>
      <c r="E45" s="421"/>
      <c r="F45" s="308"/>
      <c r="G45" s="316"/>
      <c r="H45" s="136"/>
      <c r="I45" s="462"/>
    </row>
    <row r="46" spans="2:14">
      <c r="B46" s="302" t="s">
        <v>94</v>
      </c>
      <c r="C46" s="307">
        <f t="shared" si="1"/>
        <v>0.50769224963156812</v>
      </c>
      <c r="D46" s="317">
        <v>4794</v>
      </c>
      <c r="E46" s="318">
        <f>SUM(E47:E62)</f>
        <v>3179.6940000000004</v>
      </c>
      <c r="F46" s="318">
        <f>SUM(F48:F62)</f>
        <v>2635.4900000000002</v>
      </c>
      <c r="G46" s="316">
        <f>SUM(G58:G62)</f>
        <v>192.66000000000003</v>
      </c>
      <c r="H46" s="136" t="s">
        <v>95</v>
      </c>
      <c r="I46" s="462"/>
    </row>
    <row r="47" spans="2:14">
      <c r="B47" s="302" t="s">
        <v>96</v>
      </c>
      <c r="C47" s="307"/>
      <c r="D47" s="314">
        <v>2929.9</v>
      </c>
      <c r="E47" s="308" t="s">
        <v>19</v>
      </c>
      <c r="F47" s="308"/>
      <c r="G47" s="315"/>
      <c r="H47" s="74"/>
    </row>
    <row r="48" spans="2:14" ht="21.95" customHeight="1">
      <c r="B48" s="302" t="s">
        <v>97</v>
      </c>
      <c r="C48" s="307">
        <f t="shared" si="1"/>
        <v>-0.57955859658256337</v>
      </c>
      <c r="D48" s="314">
        <v>113.063</v>
      </c>
      <c r="E48" s="308">
        <v>268.91500000000002</v>
      </c>
      <c r="F48" s="308">
        <v>233.11</v>
      </c>
      <c r="G48" s="315" t="s">
        <v>98</v>
      </c>
      <c r="H48" s="74"/>
    </row>
    <row r="49" spans="2:16">
      <c r="B49" s="302" t="s">
        <v>99</v>
      </c>
      <c r="C49" s="307">
        <f t="shared" si="1"/>
        <v>1.0156423824402889</v>
      </c>
      <c r="D49" s="314">
        <v>208.363</v>
      </c>
      <c r="E49" s="308">
        <v>103.373</v>
      </c>
      <c r="F49" s="308">
        <v>115.04</v>
      </c>
      <c r="G49" s="315" t="s">
        <v>25</v>
      </c>
      <c r="H49" s="74"/>
    </row>
    <row r="50" spans="2:16" ht="17.45" customHeight="1">
      <c r="B50" s="302" t="s">
        <v>100</v>
      </c>
      <c r="C50" s="307">
        <f t="shared" si="1"/>
        <v>-0.52191158328229981</v>
      </c>
      <c r="D50" s="314">
        <v>538.66700000000003</v>
      </c>
      <c r="E50" s="308">
        <v>1126.71</v>
      </c>
      <c r="F50" s="308">
        <v>482.92</v>
      </c>
      <c r="G50" s="315" t="s">
        <v>25</v>
      </c>
      <c r="H50" s="74"/>
    </row>
    <row r="51" spans="2:16" ht="18" customHeight="1">
      <c r="B51" s="302" t="s">
        <v>101</v>
      </c>
      <c r="C51" s="307">
        <f>(D51-E51)/E51</f>
        <v>-0.90165039077455544</v>
      </c>
      <c r="D51" s="314">
        <v>57.798000000000002</v>
      </c>
      <c r="E51" s="308">
        <v>587.67899999999997</v>
      </c>
      <c r="F51" s="308">
        <v>552.66999999999996</v>
      </c>
      <c r="G51" s="315" t="s">
        <v>25</v>
      </c>
      <c r="H51" s="74"/>
    </row>
    <row r="52" spans="2:16" ht="18" customHeight="1">
      <c r="B52" s="302" t="s">
        <v>102</v>
      </c>
      <c r="C52" s="307">
        <v>1</v>
      </c>
      <c r="D52" s="314">
        <v>681.6</v>
      </c>
      <c r="E52" s="308" t="s">
        <v>19</v>
      </c>
      <c r="F52" s="308"/>
      <c r="G52" s="315"/>
      <c r="H52" s="74"/>
    </row>
    <row r="53" spans="2:16" ht="15.95" customHeight="1">
      <c r="B53" s="302" t="s">
        <v>103</v>
      </c>
      <c r="C53" s="307"/>
      <c r="D53" s="314"/>
      <c r="E53" s="308"/>
      <c r="F53" s="308"/>
      <c r="G53" s="315"/>
      <c r="H53" s="74"/>
    </row>
    <row r="54" spans="2:16">
      <c r="B54" s="302" t="s">
        <v>104</v>
      </c>
      <c r="C54" s="307">
        <f t="shared" si="1"/>
        <v>-0.32120190400634668</v>
      </c>
      <c r="D54" s="314">
        <v>68.45</v>
      </c>
      <c r="E54" s="308">
        <v>100.84</v>
      </c>
      <c r="F54" s="308">
        <v>95.18</v>
      </c>
      <c r="G54" s="315" t="s">
        <v>25</v>
      </c>
      <c r="H54" s="74"/>
    </row>
    <row r="55" spans="2:16">
      <c r="B55" s="302" t="s">
        <v>105</v>
      </c>
      <c r="C55" s="307">
        <f t="shared" si="1"/>
        <v>0.60418963616317534</v>
      </c>
      <c r="D55" s="314">
        <v>14.55</v>
      </c>
      <c r="E55" s="308">
        <v>9.07</v>
      </c>
      <c r="F55" s="308">
        <v>15.75</v>
      </c>
      <c r="G55" s="315" t="s">
        <v>98</v>
      </c>
      <c r="H55" s="74"/>
    </row>
    <row r="56" spans="2:16">
      <c r="B56" s="302" t="s">
        <v>106</v>
      </c>
      <c r="C56" s="307">
        <f t="shared" si="1"/>
        <v>0.55671131923386952</v>
      </c>
      <c r="D56" s="314">
        <v>202.785</v>
      </c>
      <c r="E56" s="308">
        <v>130.26499999999999</v>
      </c>
      <c r="F56" s="308">
        <v>233.59</v>
      </c>
      <c r="G56" s="315" t="s">
        <v>25</v>
      </c>
      <c r="H56" s="74"/>
    </row>
    <row r="57" spans="2:16">
      <c r="B57" s="302" t="s">
        <v>107</v>
      </c>
      <c r="C57" s="307"/>
      <c r="D57" s="314"/>
      <c r="E57" s="308"/>
      <c r="F57" s="308"/>
      <c r="G57" s="315"/>
      <c r="H57" s="74"/>
    </row>
    <row r="58" spans="2:16">
      <c r="B58" s="302" t="s">
        <v>108</v>
      </c>
      <c r="C58" s="307">
        <f t="shared" si="1"/>
        <v>-6.5524625267666003E-2</v>
      </c>
      <c r="D58" s="314">
        <v>21.82</v>
      </c>
      <c r="E58" s="308">
        <v>23.35</v>
      </c>
      <c r="F58" s="308">
        <v>9.48</v>
      </c>
      <c r="G58" s="315">
        <v>1.74</v>
      </c>
    </row>
    <row r="59" spans="2:16" ht="13.5" customHeight="1">
      <c r="B59" s="302" t="s">
        <v>109</v>
      </c>
      <c r="C59" s="307">
        <f t="shared" si="1"/>
        <v>-0.37895123744180353</v>
      </c>
      <c r="D59" s="314">
        <v>405.52</v>
      </c>
      <c r="E59" s="308">
        <v>652.96</v>
      </c>
      <c r="F59" s="308">
        <v>733.6</v>
      </c>
      <c r="G59" s="315">
        <v>190.71</v>
      </c>
      <c r="H59" s="74"/>
    </row>
    <row r="60" spans="2:16">
      <c r="B60" s="302" t="s">
        <v>110</v>
      </c>
      <c r="C60" s="307">
        <f t="shared" si="1"/>
        <v>5.9230769230769234</v>
      </c>
      <c r="D60" s="314">
        <v>1.8</v>
      </c>
      <c r="E60" s="308">
        <v>0.26</v>
      </c>
      <c r="F60" s="308">
        <v>0.27</v>
      </c>
      <c r="G60" s="315">
        <v>0.21</v>
      </c>
      <c r="H60" s="74"/>
    </row>
    <row r="61" spans="2:16">
      <c r="B61" s="302" t="s">
        <v>111</v>
      </c>
      <c r="C61" s="307">
        <f t="shared" si="1"/>
        <v>2.6604374165725435</v>
      </c>
      <c r="D61" s="314">
        <v>356.49</v>
      </c>
      <c r="E61" s="308">
        <v>97.39</v>
      </c>
      <c r="F61" s="308">
        <v>91.06</v>
      </c>
      <c r="G61" s="315" t="s">
        <v>25</v>
      </c>
      <c r="H61" s="74"/>
    </row>
    <row r="62" spans="2:16">
      <c r="B62" s="302" t="s">
        <v>112</v>
      </c>
      <c r="C62" s="307">
        <f t="shared" si="1"/>
        <v>0.4031084404553637</v>
      </c>
      <c r="D62" s="314">
        <v>110.68</v>
      </c>
      <c r="E62" s="308">
        <v>78.882000000000005</v>
      </c>
      <c r="F62" s="308">
        <v>72.819999999999993</v>
      </c>
      <c r="G62" s="315" t="s">
        <v>25</v>
      </c>
      <c r="H62" s="74"/>
      <c r="L62" s="112"/>
      <c r="M62" s="113"/>
      <c r="N62" s="113"/>
      <c r="O62" s="113"/>
      <c r="P62" s="114"/>
    </row>
    <row r="63" spans="2:16">
      <c r="B63" s="303" t="s">
        <v>113</v>
      </c>
      <c r="C63" s="305"/>
      <c r="D63" s="314"/>
      <c r="E63" s="308"/>
      <c r="F63" s="308"/>
      <c r="G63" s="316"/>
      <c r="J63" s="74"/>
      <c r="K63" s="74"/>
      <c r="L63" s="112"/>
      <c r="M63" s="113"/>
      <c r="N63" s="113"/>
      <c r="O63" s="113"/>
      <c r="P63" s="114"/>
    </row>
    <row r="64" spans="2:16">
      <c r="B64" s="303" t="s">
        <v>114</v>
      </c>
      <c r="C64" s="305">
        <f t="shared" si="1"/>
        <v>0.41743292285672234</v>
      </c>
      <c r="D64" s="481">
        <f>D39+D41+D46</f>
        <v>5125.84</v>
      </c>
      <c r="E64" s="453">
        <f>E39+E41+E46</f>
        <v>3616.2840000000006</v>
      </c>
      <c r="F64" s="453">
        <f>F39+F41+F46</f>
        <v>3085.15</v>
      </c>
      <c r="G64" s="316">
        <f>G39+G41+G46</f>
        <v>1505.38</v>
      </c>
      <c r="J64" s="74"/>
      <c r="K64" s="74"/>
      <c r="L64" s="112"/>
      <c r="M64" s="113"/>
      <c r="N64" s="113"/>
      <c r="O64" s="113"/>
      <c r="P64" s="114"/>
    </row>
    <row r="65" spans="2:16">
      <c r="B65" s="304" t="s">
        <v>115</v>
      </c>
      <c r="C65" s="305">
        <f t="shared" si="1"/>
        <v>0.5027756369514409</v>
      </c>
      <c r="D65" s="482">
        <f>D39+D42+D46</f>
        <v>4804.53</v>
      </c>
      <c r="E65" s="454">
        <f>E39+E42+E46</f>
        <v>3197.1040000000003</v>
      </c>
      <c r="F65" s="454">
        <f>F39+F42+F46</f>
        <v>2707.5000000000005</v>
      </c>
      <c r="G65" s="455">
        <f>G39+G42+G46</f>
        <v>485.34000000000003</v>
      </c>
      <c r="J65" s="74"/>
      <c r="K65" s="74"/>
      <c r="L65" s="112"/>
      <c r="M65" s="113"/>
      <c r="N65" s="113"/>
      <c r="O65" s="113"/>
      <c r="P65" s="114"/>
    </row>
    <row r="66" spans="2:16">
      <c r="B66" s="543" t="s">
        <v>116</v>
      </c>
      <c r="C66" s="543"/>
      <c r="D66" s="543"/>
      <c r="E66" s="543"/>
      <c r="J66" s="74"/>
      <c r="K66" s="74"/>
      <c r="L66" s="112"/>
      <c r="M66" s="113"/>
      <c r="N66" s="113"/>
      <c r="O66" s="113"/>
      <c r="P66" s="114"/>
    </row>
    <row r="67" spans="2:16">
      <c r="B67" s="508"/>
      <c r="C67" s="508"/>
      <c r="D67" s="508"/>
      <c r="E67" s="508"/>
      <c r="F67" s="508"/>
      <c r="G67" s="508"/>
      <c r="J67" s="74"/>
      <c r="K67" s="74"/>
      <c r="L67" s="112"/>
      <c r="M67" s="113"/>
      <c r="N67" s="113"/>
      <c r="O67" s="113"/>
      <c r="P67" s="114"/>
    </row>
    <row r="68" spans="2:16">
      <c r="B68" s="9" t="s">
        <v>117</v>
      </c>
      <c r="C68" s="374">
        <v>2025</v>
      </c>
      <c r="D68" s="511" t="s">
        <v>118</v>
      </c>
      <c r="E68" s="512"/>
      <c r="F68" s="512"/>
      <c r="G68" s="512"/>
      <c r="I68" s="74"/>
      <c r="J68" s="74"/>
      <c r="K68" s="74"/>
      <c r="L68" s="74"/>
    </row>
    <row r="69" spans="2:16" ht="16.5" customHeight="1">
      <c r="B69" s="117" t="s">
        <v>119</v>
      </c>
      <c r="C69" s="332">
        <v>928</v>
      </c>
      <c r="D69" s="518" t="s">
        <v>120</v>
      </c>
      <c r="E69" s="519"/>
      <c r="F69" s="519"/>
      <c r="G69" s="520"/>
      <c r="H69" s="116"/>
      <c r="I69" s="74"/>
      <c r="J69" s="74"/>
      <c r="K69" s="74"/>
      <c r="L69" s="74"/>
    </row>
    <row r="70" spans="2:16">
      <c r="B70" s="82" t="s">
        <v>121</v>
      </c>
      <c r="C70" s="333">
        <v>0</v>
      </c>
      <c r="D70" s="521"/>
      <c r="E70" s="522"/>
      <c r="F70" s="522"/>
      <c r="G70" s="523"/>
      <c r="H70" s="36"/>
      <c r="I70" s="74"/>
      <c r="J70" s="74"/>
      <c r="K70" s="74"/>
      <c r="L70" s="74"/>
    </row>
    <row r="71" spans="2:16">
      <c r="B71" s="82" t="s">
        <v>122</v>
      </c>
      <c r="C71" s="333">
        <v>1</v>
      </c>
      <c r="D71" s="521"/>
      <c r="E71" s="522"/>
      <c r="F71" s="522"/>
      <c r="G71" s="523"/>
      <c r="H71" s="36"/>
      <c r="I71" s="74"/>
      <c r="J71" s="74"/>
      <c r="K71" s="74"/>
      <c r="L71" s="74"/>
    </row>
    <row r="72" spans="2:16">
      <c r="B72" s="82" t="s">
        <v>123</v>
      </c>
      <c r="C72" s="333">
        <v>0</v>
      </c>
      <c r="D72" s="521"/>
      <c r="E72" s="522"/>
      <c r="F72" s="522"/>
      <c r="G72" s="523"/>
      <c r="H72" s="36"/>
      <c r="I72" s="74"/>
      <c r="J72" s="74"/>
      <c r="K72" s="74"/>
      <c r="L72" s="74"/>
    </row>
    <row r="73" spans="2:16">
      <c r="B73" s="82" t="s">
        <v>124</v>
      </c>
      <c r="C73" s="333">
        <v>1</v>
      </c>
      <c r="D73" s="521"/>
      <c r="E73" s="522"/>
      <c r="F73" s="522"/>
      <c r="G73" s="523"/>
      <c r="H73" s="36"/>
      <c r="I73" s="74"/>
      <c r="J73" s="74"/>
      <c r="K73" s="74"/>
      <c r="L73" s="74"/>
    </row>
    <row r="74" spans="2:16">
      <c r="B74" s="82" t="s">
        <v>125</v>
      </c>
      <c r="C74" s="333">
        <v>0</v>
      </c>
      <c r="D74" s="521"/>
      <c r="E74" s="522"/>
      <c r="F74" s="522"/>
      <c r="G74" s="523"/>
      <c r="H74" s="36"/>
      <c r="I74" s="74"/>
      <c r="J74" s="74"/>
      <c r="K74" s="74"/>
      <c r="L74" s="74"/>
    </row>
    <row r="75" spans="2:16" ht="30" customHeight="1">
      <c r="B75" s="83" t="s">
        <v>126</v>
      </c>
      <c r="C75" s="334">
        <v>0</v>
      </c>
      <c r="D75" s="524"/>
      <c r="E75" s="525"/>
      <c r="F75" s="525"/>
      <c r="G75" s="526"/>
      <c r="H75" s="36"/>
      <c r="I75" s="74"/>
      <c r="J75" s="74"/>
      <c r="K75" s="74"/>
      <c r="L75" s="74"/>
    </row>
    <row r="76" spans="2:16" ht="16.5" customHeight="1">
      <c r="B76" s="11"/>
      <c r="C76" s="11"/>
      <c r="D76" s="118"/>
      <c r="E76" s="74"/>
      <c r="F76" s="74"/>
      <c r="G76" s="74"/>
      <c r="H76" s="74"/>
      <c r="I76" s="74"/>
      <c r="J76" s="74"/>
      <c r="K76" s="74"/>
      <c r="L76" s="74"/>
    </row>
    <row r="77" spans="2:16" ht="16.5" customHeight="1">
      <c r="B77" s="119" t="s">
        <v>127</v>
      </c>
      <c r="C77" s="374">
        <v>2026</v>
      </c>
      <c r="D77" s="511" t="s">
        <v>118</v>
      </c>
      <c r="E77" s="512"/>
      <c r="F77" s="512"/>
      <c r="G77" s="550"/>
      <c r="J77" s="74"/>
      <c r="K77" s="74"/>
      <c r="L77" s="74"/>
    </row>
    <row r="78" spans="2:16" ht="17.25">
      <c r="B78" s="117" t="s">
        <v>119</v>
      </c>
      <c r="C78" s="335">
        <v>880</v>
      </c>
      <c r="F78" s="74"/>
      <c r="G78" s="494"/>
      <c r="J78" s="74"/>
      <c r="K78" s="74"/>
      <c r="L78" s="74"/>
    </row>
    <row r="79" spans="2:16" ht="53.25" customHeight="1">
      <c r="B79" s="544" t="s">
        <v>128</v>
      </c>
      <c r="C79" s="520"/>
      <c r="D79" s="531" t="s">
        <v>129</v>
      </c>
      <c r="E79" s="532"/>
      <c r="F79" s="532"/>
      <c r="G79" s="533"/>
      <c r="J79" s="74"/>
      <c r="K79" s="74"/>
      <c r="L79" s="74"/>
    </row>
    <row r="80" spans="2:16" ht="69.75" customHeight="1">
      <c r="B80" s="524"/>
      <c r="C80" s="526"/>
      <c r="D80" s="534" t="s">
        <v>130</v>
      </c>
      <c r="E80" s="535"/>
      <c r="F80" s="535"/>
      <c r="G80" s="536"/>
      <c r="J80" s="74"/>
      <c r="K80" s="74"/>
      <c r="L80" s="74"/>
    </row>
    <row r="81" spans="2:12">
      <c r="D81" s="120"/>
    </row>
    <row r="82" spans="2:12">
      <c r="B82" s="119" t="s">
        <v>131</v>
      </c>
      <c r="C82" s="395">
        <v>2025</v>
      </c>
      <c r="D82" s="395">
        <v>2024</v>
      </c>
      <c r="E82" s="396">
        <v>2023</v>
      </c>
      <c r="H82" s="74"/>
    </row>
    <row r="83" spans="2:12">
      <c r="B83" s="121" t="s">
        <v>132</v>
      </c>
      <c r="C83" s="336">
        <v>4987</v>
      </c>
      <c r="D83" s="337">
        <v>3666</v>
      </c>
      <c r="E83" s="422">
        <v>4078</v>
      </c>
      <c r="G83" s="122"/>
      <c r="H83" s="122"/>
      <c r="I83" s="122"/>
      <c r="J83" s="116" t="s">
        <v>133</v>
      </c>
      <c r="K83" s="74"/>
    </row>
    <row r="84" spans="2:12">
      <c r="B84" s="74"/>
      <c r="C84" s="74"/>
      <c r="D84" s="123"/>
      <c r="E84" s="123"/>
      <c r="F84" s="123"/>
      <c r="G84" s="122"/>
      <c r="H84" s="122"/>
      <c r="I84" s="122"/>
      <c r="J84" s="116"/>
      <c r="K84" s="74"/>
    </row>
    <row r="85" spans="2:12">
      <c r="B85" s="119" t="s">
        <v>134</v>
      </c>
      <c r="C85" s="429">
        <v>2025</v>
      </c>
      <c r="D85" s="397">
        <v>2024</v>
      </c>
      <c r="E85" s="396">
        <v>2023</v>
      </c>
      <c r="F85" s="124"/>
      <c r="G85" s="125"/>
      <c r="H85" s="125"/>
      <c r="I85" s="125"/>
      <c r="J85" s="126"/>
      <c r="K85" s="74"/>
    </row>
    <row r="86" spans="2:12">
      <c r="B86" s="127" t="s">
        <v>135</v>
      </c>
      <c r="C86" s="430"/>
      <c r="D86" s="338"/>
      <c r="E86" s="338"/>
      <c r="F86" s="111"/>
      <c r="G86" s="122"/>
      <c r="H86" s="122"/>
      <c r="I86" s="122"/>
      <c r="J86" s="128"/>
      <c r="K86" s="74"/>
      <c r="L86" s="74"/>
    </row>
    <row r="87" spans="2:12">
      <c r="B87" s="129" t="s">
        <v>136</v>
      </c>
      <c r="C87" s="430">
        <v>49738</v>
      </c>
      <c r="D87" s="339">
        <v>42674.745510696841</v>
      </c>
      <c r="E87" s="339">
        <v>45329.862973977812</v>
      </c>
      <c r="F87" s="111"/>
      <c r="G87" s="122"/>
      <c r="H87" s="122"/>
      <c r="I87" s="122"/>
      <c r="J87" s="128"/>
      <c r="K87" s="74"/>
    </row>
    <row r="88" spans="2:12">
      <c r="B88" s="129" t="s">
        <v>137</v>
      </c>
      <c r="C88" s="430">
        <v>7613</v>
      </c>
      <c r="D88" s="339">
        <v>1942.9230652503791</v>
      </c>
      <c r="E88" s="339">
        <v>1657.1582701062214</v>
      </c>
      <c r="F88" s="111"/>
      <c r="G88" s="122"/>
      <c r="H88" s="122"/>
      <c r="I88" s="122"/>
      <c r="J88" s="128"/>
      <c r="K88" s="74"/>
    </row>
    <row r="89" spans="2:12">
      <c r="B89" s="129" t="s">
        <v>138</v>
      </c>
      <c r="C89" s="430">
        <v>3427</v>
      </c>
      <c r="D89" s="339">
        <v>557.86736827033224</v>
      </c>
      <c r="E89" s="339">
        <v>689.17763602520051</v>
      </c>
      <c r="F89" s="111"/>
      <c r="G89" s="122"/>
      <c r="H89" s="122"/>
      <c r="I89" s="122"/>
      <c r="J89" s="128"/>
      <c r="K89" s="74"/>
    </row>
    <row r="90" spans="2:12" ht="17.45" customHeight="1">
      <c r="B90" s="129" t="s">
        <v>139</v>
      </c>
      <c r="C90" s="430">
        <v>7</v>
      </c>
      <c r="D90" s="339">
        <v>16.8</v>
      </c>
      <c r="E90" s="339">
        <v>160.16</v>
      </c>
      <c r="F90" s="111"/>
      <c r="G90" s="122"/>
      <c r="H90" s="122"/>
      <c r="I90" s="122"/>
      <c r="J90" s="128"/>
      <c r="K90" s="74"/>
    </row>
    <row r="91" spans="2:12" ht="17.45" customHeight="1">
      <c r="B91" s="129" t="s">
        <v>140</v>
      </c>
      <c r="C91" s="430">
        <f>SUM(C92:C100)</f>
        <v>255084</v>
      </c>
      <c r="D91" s="339">
        <f>SUM(D92:D100)</f>
        <v>160586</v>
      </c>
      <c r="E91" s="339">
        <f>SUM(E92:E100)</f>
        <v>360503</v>
      </c>
      <c r="F91" s="111"/>
      <c r="G91" s="122"/>
      <c r="H91" s="122"/>
      <c r="I91" s="122"/>
      <c r="J91" s="128"/>
      <c r="K91" s="74"/>
    </row>
    <row r="92" spans="2:12" ht="17.45" customHeight="1" outlineLevel="1">
      <c r="B92" s="130" t="s">
        <v>141</v>
      </c>
      <c r="C92" s="430">
        <v>0</v>
      </c>
      <c r="D92" s="339">
        <v>13480</v>
      </c>
      <c r="E92" s="339">
        <v>17360</v>
      </c>
      <c r="F92" s="111"/>
      <c r="G92" s="122"/>
      <c r="H92" s="122"/>
      <c r="I92" s="122"/>
      <c r="J92" s="128"/>
      <c r="K92" s="74"/>
    </row>
    <row r="93" spans="2:12" ht="17.45" customHeight="1" outlineLevel="1">
      <c r="B93" s="130" t="s">
        <v>142</v>
      </c>
      <c r="C93" s="430">
        <v>1340</v>
      </c>
      <c r="D93" s="339">
        <v>784</v>
      </c>
      <c r="E93" s="339">
        <v>1715</v>
      </c>
      <c r="F93" s="111"/>
      <c r="G93" s="122"/>
      <c r="H93" s="122"/>
      <c r="I93" s="122"/>
      <c r="J93" s="128"/>
      <c r="K93" s="74"/>
    </row>
    <row r="94" spans="2:12" ht="17.45" customHeight="1" outlineLevel="1">
      <c r="B94" s="130" t="s">
        <v>143</v>
      </c>
      <c r="C94" s="430">
        <v>30180</v>
      </c>
      <c r="D94" s="339">
        <v>0</v>
      </c>
      <c r="E94" s="339">
        <v>22100</v>
      </c>
      <c r="F94" s="111"/>
      <c r="G94" s="122"/>
      <c r="H94" s="122"/>
      <c r="I94" s="122"/>
      <c r="J94" s="128"/>
      <c r="K94" s="74"/>
    </row>
    <row r="95" spans="2:12" ht="17.45" customHeight="1" outlineLevel="1">
      <c r="B95" s="130" t="s">
        <v>144</v>
      </c>
      <c r="C95" s="430">
        <v>1619</v>
      </c>
      <c r="D95" s="339">
        <v>3491</v>
      </c>
      <c r="E95" s="339">
        <v>6474</v>
      </c>
      <c r="F95" s="111"/>
      <c r="G95" s="122"/>
      <c r="H95" s="131"/>
      <c r="I95" s="122"/>
      <c r="J95" s="128"/>
      <c r="K95" s="74"/>
    </row>
    <row r="96" spans="2:12" ht="17.45" customHeight="1" outlineLevel="1">
      <c r="B96" s="130" t="s">
        <v>145</v>
      </c>
      <c r="C96" s="430">
        <v>93</v>
      </c>
      <c r="D96" s="339">
        <v>233</v>
      </c>
      <c r="E96" s="339">
        <v>280</v>
      </c>
      <c r="F96" s="111"/>
      <c r="G96" s="122"/>
      <c r="H96" s="122"/>
      <c r="I96" s="122"/>
      <c r="J96" s="128"/>
      <c r="K96" s="74"/>
    </row>
    <row r="97" spans="2:11" ht="17.45" customHeight="1" outlineLevel="1">
      <c r="B97" s="130" t="s">
        <v>146</v>
      </c>
      <c r="C97" s="430">
        <v>0</v>
      </c>
      <c r="D97" s="339">
        <v>188</v>
      </c>
      <c r="E97" s="339">
        <v>194</v>
      </c>
      <c r="F97" s="111"/>
      <c r="G97" s="122"/>
      <c r="H97" s="122"/>
      <c r="I97" s="122"/>
      <c r="J97" s="128"/>
      <c r="K97" s="74"/>
    </row>
    <row r="98" spans="2:11" ht="17.45" customHeight="1" outlineLevel="1">
      <c r="B98" s="130" t="s">
        <v>147</v>
      </c>
      <c r="C98" s="430">
        <v>0</v>
      </c>
      <c r="D98" s="339">
        <v>0</v>
      </c>
      <c r="E98" s="339">
        <v>0</v>
      </c>
      <c r="F98" s="111"/>
      <c r="G98" s="122"/>
      <c r="H98" s="122"/>
      <c r="I98" s="122"/>
      <c r="J98" s="128"/>
      <c r="K98" s="74"/>
    </row>
    <row r="99" spans="2:11" ht="17.45" customHeight="1" outlineLevel="1">
      <c r="B99" s="130" t="s">
        <v>148</v>
      </c>
      <c r="C99" s="430">
        <v>221852</v>
      </c>
      <c r="D99" s="339">
        <v>142410</v>
      </c>
      <c r="E99" s="339">
        <v>312380</v>
      </c>
      <c r="F99" s="111"/>
      <c r="G99" s="122"/>
      <c r="H99" s="122"/>
      <c r="I99" s="122"/>
      <c r="J99" s="128"/>
      <c r="K99" s="74"/>
    </row>
    <row r="100" spans="2:11" ht="17.45" customHeight="1" outlineLevel="1">
      <c r="B100" s="130" t="s">
        <v>149</v>
      </c>
      <c r="C100" s="430">
        <v>0</v>
      </c>
      <c r="D100" s="339">
        <v>0</v>
      </c>
      <c r="E100" s="339">
        <v>0</v>
      </c>
      <c r="F100" s="111"/>
      <c r="G100" s="122"/>
      <c r="H100" s="122"/>
      <c r="I100" s="122"/>
      <c r="J100" s="128"/>
      <c r="K100" s="74"/>
    </row>
    <row r="101" spans="2:11">
      <c r="B101" s="129" t="s">
        <v>150</v>
      </c>
      <c r="C101" s="430">
        <v>35381</v>
      </c>
      <c r="D101" s="339">
        <v>36009.376232927651</v>
      </c>
      <c r="E101" s="339">
        <v>30413.927191683571</v>
      </c>
      <c r="F101" s="111"/>
      <c r="G101" s="122"/>
      <c r="H101" s="122"/>
      <c r="I101" s="122"/>
      <c r="J101" s="128"/>
      <c r="K101" s="74"/>
    </row>
    <row r="102" spans="2:11">
      <c r="B102" s="129" t="s">
        <v>151</v>
      </c>
      <c r="C102" s="430">
        <f>SUM(C103:C114)</f>
        <v>820</v>
      </c>
      <c r="D102" s="339">
        <f>SUM(D103:D114)</f>
        <v>371</v>
      </c>
      <c r="E102" s="339">
        <f t="shared" ref="E102" si="2">SUM(E103:E114)</f>
        <v>355</v>
      </c>
      <c r="F102" s="111"/>
      <c r="G102" s="122"/>
      <c r="H102" s="122"/>
      <c r="I102" s="122"/>
      <c r="J102" s="128"/>
      <c r="K102" s="74"/>
    </row>
    <row r="103" spans="2:11" outlineLevel="2">
      <c r="B103" s="129" t="s">
        <v>152</v>
      </c>
      <c r="C103" s="430">
        <v>0</v>
      </c>
      <c r="D103" s="339">
        <v>0</v>
      </c>
      <c r="E103" s="339">
        <v>0</v>
      </c>
      <c r="F103" s="111"/>
      <c r="G103" s="122"/>
      <c r="H103" s="122"/>
      <c r="I103" s="122"/>
      <c r="J103" s="128"/>
      <c r="K103" s="74"/>
    </row>
    <row r="104" spans="2:11" outlineLevel="2">
      <c r="B104" s="129" t="s">
        <v>153</v>
      </c>
      <c r="C104" s="430">
        <v>98</v>
      </c>
      <c r="D104" s="339">
        <v>0</v>
      </c>
      <c r="E104" s="339">
        <v>5</v>
      </c>
      <c r="F104" s="111"/>
      <c r="G104" s="122"/>
      <c r="H104" s="122"/>
      <c r="I104" s="122"/>
      <c r="J104" s="128"/>
      <c r="K104" s="74"/>
    </row>
    <row r="105" spans="2:11" outlineLevel="2">
      <c r="B105" s="129" t="s">
        <v>154</v>
      </c>
      <c r="C105" s="430">
        <v>81</v>
      </c>
      <c r="D105" s="339">
        <v>102</v>
      </c>
      <c r="E105" s="339">
        <v>117</v>
      </c>
      <c r="F105" s="111"/>
      <c r="G105" s="122"/>
      <c r="H105" s="122"/>
      <c r="I105" s="122"/>
      <c r="J105" s="128"/>
      <c r="K105" s="74"/>
    </row>
    <row r="106" spans="2:11" outlineLevel="2">
      <c r="B106" s="129" t="s">
        <v>155</v>
      </c>
      <c r="C106" s="430">
        <v>0</v>
      </c>
      <c r="D106" s="339">
        <v>0</v>
      </c>
      <c r="E106" s="339">
        <v>0</v>
      </c>
      <c r="F106" s="111"/>
      <c r="G106" s="122"/>
      <c r="H106" s="122"/>
      <c r="I106" s="122"/>
      <c r="J106" s="128"/>
      <c r="K106" s="74"/>
    </row>
    <row r="107" spans="2:11" outlineLevel="2">
      <c r="B107" s="129" t="s">
        <v>156</v>
      </c>
      <c r="C107" s="430">
        <v>0</v>
      </c>
      <c r="D107" s="339">
        <v>0</v>
      </c>
      <c r="E107" s="339">
        <v>0</v>
      </c>
      <c r="F107" s="111"/>
      <c r="G107" s="122"/>
      <c r="H107" s="122"/>
      <c r="I107" s="122"/>
      <c r="J107" s="128"/>
      <c r="K107" s="74"/>
    </row>
    <row r="108" spans="2:11" outlineLevel="2">
      <c r="B108" s="129" t="s">
        <v>157</v>
      </c>
      <c r="C108" s="430">
        <v>0</v>
      </c>
      <c r="D108" s="339">
        <v>0</v>
      </c>
      <c r="E108" s="339">
        <v>0</v>
      </c>
      <c r="F108" s="111"/>
      <c r="G108" s="122"/>
      <c r="H108" s="122"/>
      <c r="I108" s="122"/>
      <c r="J108" s="128"/>
      <c r="K108" s="74"/>
    </row>
    <row r="109" spans="2:11" outlineLevel="2">
      <c r="B109" s="129" t="s">
        <v>158</v>
      </c>
      <c r="C109" s="430">
        <v>265</v>
      </c>
      <c r="D109" s="339">
        <v>132</v>
      </c>
      <c r="E109" s="339">
        <v>197</v>
      </c>
      <c r="F109" s="111"/>
      <c r="G109" s="122"/>
      <c r="H109" s="122"/>
      <c r="I109" s="122"/>
      <c r="J109" s="128"/>
      <c r="K109" s="74"/>
    </row>
    <row r="110" spans="2:11" outlineLevel="2">
      <c r="B110" s="129" t="s">
        <v>159</v>
      </c>
      <c r="C110" s="430">
        <v>56</v>
      </c>
      <c r="D110" s="339">
        <v>137</v>
      </c>
      <c r="E110" s="339">
        <v>36</v>
      </c>
      <c r="F110" s="111"/>
      <c r="G110" s="122"/>
      <c r="H110" s="122"/>
      <c r="I110" s="122"/>
      <c r="J110" s="128"/>
      <c r="K110" s="74"/>
    </row>
    <row r="111" spans="2:11" outlineLevel="2">
      <c r="B111" s="129" t="s">
        <v>160</v>
      </c>
      <c r="C111" s="430">
        <v>320</v>
      </c>
      <c r="D111" s="339">
        <v>0</v>
      </c>
      <c r="E111" s="339">
        <v>0</v>
      </c>
      <c r="F111" s="111"/>
      <c r="G111" s="122"/>
      <c r="H111" s="122"/>
      <c r="I111" s="122"/>
      <c r="J111" s="128"/>
      <c r="K111" s="74"/>
    </row>
    <row r="112" spans="2:11" outlineLevel="2">
      <c r="B112" s="129" t="s">
        <v>161</v>
      </c>
      <c r="C112" s="430">
        <v>0</v>
      </c>
      <c r="D112" s="339">
        <v>0</v>
      </c>
      <c r="E112" s="339">
        <v>0</v>
      </c>
      <c r="F112" s="111"/>
      <c r="G112" s="122"/>
      <c r="H112" s="122"/>
      <c r="I112" s="122"/>
      <c r="J112" s="128"/>
      <c r="K112" s="74"/>
    </row>
    <row r="113" spans="2:13" outlineLevel="2">
      <c r="B113" s="129" t="s">
        <v>162</v>
      </c>
      <c r="C113" s="430">
        <v>0</v>
      </c>
      <c r="D113" s="339">
        <v>0</v>
      </c>
      <c r="E113" s="339">
        <v>0</v>
      </c>
      <c r="F113" s="111"/>
      <c r="G113" s="122"/>
      <c r="H113" s="122"/>
      <c r="I113" s="122"/>
      <c r="J113" s="128"/>
      <c r="K113" s="74"/>
    </row>
    <row r="114" spans="2:13" outlineLevel="2">
      <c r="B114" s="129" t="s">
        <v>163</v>
      </c>
      <c r="C114" s="430">
        <v>0</v>
      </c>
      <c r="D114" s="339">
        <v>0</v>
      </c>
      <c r="E114" s="339">
        <v>0</v>
      </c>
      <c r="F114" s="111"/>
      <c r="G114" s="122"/>
      <c r="H114" s="122"/>
      <c r="I114" s="122"/>
      <c r="J114" s="128"/>
      <c r="K114" s="74"/>
    </row>
    <row r="115" spans="2:13">
      <c r="B115" s="132" t="s">
        <v>16</v>
      </c>
      <c r="C115" s="441">
        <f>SUM(C87+C88+C89+C90+C91+C101+C102)</f>
        <v>352070</v>
      </c>
      <c r="D115" s="340">
        <f>SUM(D87+D88+D89+D90+D91+D101+D102)</f>
        <v>242158.71217714518</v>
      </c>
      <c r="E115" s="340">
        <f t="shared" ref="E115" si="3">SUM(E87+E88+E89+E90+E91+E101+E102)</f>
        <v>439108.28607179277</v>
      </c>
      <c r="F115" s="111"/>
      <c r="G115" s="122"/>
      <c r="H115" s="122"/>
      <c r="I115" s="122"/>
      <c r="J115" s="128"/>
      <c r="K115" s="74"/>
    </row>
    <row r="116" spans="2:13">
      <c r="B116" s="121" t="s">
        <v>164</v>
      </c>
      <c r="C116" s="442">
        <v>650</v>
      </c>
      <c r="D116" s="337">
        <v>451</v>
      </c>
      <c r="E116" s="337">
        <v>913</v>
      </c>
      <c r="F116" s="133"/>
      <c r="G116" s="134"/>
      <c r="H116" s="134"/>
      <c r="I116" s="134"/>
      <c r="J116" s="135"/>
      <c r="K116" s="74"/>
    </row>
    <row r="117" spans="2:13">
      <c r="B117" s="136" t="s">
        <v>165</v>
      </c>
      <c r="C117" s="122"/>
      <c r="D117" s="131"/>
      <c r="E117" s="131"/>
      <c r="F117" s="131"/>
      <c r="G117" s="122"/>
      <c r="H117" s="122"/>
      <c r="I117" s="122"/>
      <c r="J117" s="116"/>
      <c r="K117" s="74"/>
    </row>
    <row r="118" spans="2:13">
      <c r="B118" s="74"/>
      <c r="C118" s="74"/>
      <c r="D118" s="123"/>
      <c r="E118" s="123"/>
      <c r="F118" s="123"/>
      <c r="G118" s="122"/>
      <c r="H118" s="122"/>
      <c r="I118" s="122"/>
      <c r="J118" s="116"/>
      <c r="K118" s="74"/>
    </row>
    <row r="119" spans="2:13" ht="19.5">
      <c r="B119" s="7" t="s">
        <v>166</v>
      </c>
      <c r="C119" s="7"/>
      <c r="D119" s="7"/>
      <c r="E119" s="7"/>
      <c r="F119" s="7"/>
      <c r="G119" s="7"/>
      <c r="H119" s="7"/>
      <c r="I119" s="7"/>
      <c r="J119" s="7"/>
      <c r="K119" s="7"/>
      <c r="L119" s="12" t="s">
        <v>39</v>
      </c>
    </row>
    <row r="120" spans="2:13" ht="161.25" customHeight="1">
      <c r="B120" s="98" t="s">
        <v>167</v>
      </c>
      <c r="C120" s="514" t="s">
        <v>168</v>
      </c>
      <c r="D120" s="514"/>
      <c r="E120" s="514"/>
      <c r="F120" s="514"/>
      <c r="G120" s="514"/>
      <c r="H120" s="514"/>
      <c r="I120" s="514"/>
      <c r="J120" s="514"/>
      <c r="K120" s="97"/>
      <c r="L120" s="537" t="s">
        <v>169</v>
      </c>
    </row>
    <row r="121" spans="2:13" ht="154.5" customHeight="1">
      <c r="B121" s="101" t="s">
        <v>170</v>
      </c>
      <c r="C121" s="514" t="s">
        <v>171</v>
      </c>
      <c r="D121" s="514"/>
      <c r="E121" s="514"/>
      <c r="F121" s="514"/>
      <c r="G121" s="514"/>
      <c r="H121" s="514"/>
      <c r="I121" s="514"/>
      <c r="J121" s="514"/>
      <c r="K121" s="97"/>
      <c r="L121" s="538"/>
    </row>
    <row r="122" spans="2:13" ht="138.6" customHeight="1">
      <c r="B122" s="110" t="s">
        <v>172</v>
      </c>
      <c r="C122" s="514" t="e" vm="1">
        <v>#VALUE!</v>
      </c>
      <c r="D122" s="514"/>
      <c r="E122" s="514" t="s">
        <v>173</v>
      </c>
      <c r="F122" s="514"/>
      <c r="G122" s="514"/>
      <c r="H122" s="514"/>
      <c r="I122" s="514"/>
      <c r="J122" s="514"/>
      <c r="K122" s="105"/>
      <c r="L122" s="539"/>
    </row>
    <row r="123" spans="2:13" ht="9.6" customHeight="1">
      <c r="B123" s="74"/>
      <c r="C123" s="137"/>
      <c r="D123" s="74"/>
      <c r="E123" s="122"/>
      <c r="F123" s="74"/>
      <c r="G123" s="74"/>
      <c r="H123" s="74"/>
      <c r="I123" s="74"/>
      <c r="J123" s="116"/>
      <c r="K123" s="74"/>
    </row>
    <row r="124" spans="2:13" ht="30" customHeight="1">
      <c r="B124" s="7" t="s">
        <v>174</v>
      </c>
      <c r="C124" s="93"/>
      <c r="D124" s="94"/>
      <c r="E124" s="95"/>
      <c r="F124" s="94"/>
      <c r="G124" s="94"/>
      <c r="H124" s="94"/>
      <c r="I124" s="94"/>
      <c r="J124" s="64"/>
      <c r="K124" s="94"/>
      <c r="L124" s="3" t="s">
        <v>39</v>
      </c>
    </row>
    <row r="125" spans="2:13" ht="79.5" customHeight="1">
      <c r="B125" s="98" t="s">
        <v>175</v>
      </c>
      <c r="C125" s="509" t="s">
        <v>176</v>
      </c>
      <c r="D125" s="510"/>
      <c r="E125" s="510"/>
      <c r="F125" s="510"/>
      <c r="G125" s="510"/>
      <c r="H125" s="510"/>
      <c r="I125" s="510"/>
      <c r="J125" s="510"/>
      <c r="K125" s="97"/>
      <c r="L125" s="416"/>
      <c r="M125" s="138"/>
    </row>
    <row r="126" spans="2:13" ht="62.1" customHeight="1">
      <c r="B126" s="101" t="s">
        <v>177</v>
      </c>
      <c r="C126" s="514" t="s">
        <v>178</v>
      </c>
      <c r="D126" s="513"/>
      <c r="E126" s="513"/>
      <c r="F126" s="513"/>
      <c r="G126" s="513"/>
      <c r="H126" s="513"/>
      <c r="I126" s="513"/>
      <c r="J126" s="513"/>
      <c r="K126" s="97"/>
      <c r="L126" s="437" t="s">
        <v>179</v>
      </c>
    </row>
    <row r="127" spans="2:13" ht="256.5" customHeight="1">
      <c r="B127" s="110" t="s">
        <v>180</v>
      </c>
      <c r="C127" s="514" t="s">
        <v>181</v>
      </c>
      <c r="D127" s="513"/>
      <c r="E127" s="513"/>
      <c r="F127" s="513"/>
      <c r="G127" s="513"/>
      <c r="H127" s="513"/>
      <c r="I127" s="513"/>
      <c r="J127" s="513"/>
      <c r="K127" s="527"/>
      <c r="L127" s="528"/>
    </row>
    <row r="128" spans="2:13" ht="9.6" customHeight="1">
      <c r="B128" s="74"/>
      <c r="C128" s="137"/>
      <c r="D128" s="74"/>
      <c r="E128" s="122"/>
      <c r="F128" s="74"/>
      <c r="G128" s="74"/>
      <c r="H128" s="74"/>
      <c r="I128" s="74"/>
      <c r="J128" s="116"/>
      <c r="K128" s="74"/>
    </row>
    <row r="129" spans="2:20" ht="33" customHeight="1">
      <c r="B129" s="7" t="s">
        <v>182</v>
      </c>
      <c r="C129" s="93"/>
      <c r="D129" s="94"/>
      <c r="E129" s="95"/>
      <c r="F129" s="94"/>
      <c r="G129" s="94"/>
      <c r="H129" s="94"/>
      <c r="I129" s="94"/>
      <c r="J129" s="64"/>
      <c r="K129" s="94"/>
      <c r="L129" s="3" t="s">
        <v>39</v>
      </c>
    </row>
    <row r="130" spans="2:20" ht="360.75" customHeight="1">
      <c r="B130" s="139" t="s">
        <v>183</v>
      </c>
      <c r="C130" s="513" t="s">
        <v>184</v>
      </c>
      <c r="D130" s="513"/>
      <c r="E130" s="513"/>
      <c r="F130" s="513"/>
      <c r="G130" s="513"/>
      <c r="H130" s="513"/>
      <c r="I130" s="513"/>
      <c r="J130" s="513"/>
      <c r="K130" s="97"/>
      <c r="L130" s="437" t="s">
        <v>185</v>
      </c>
    </row>
    <row r="131" spans="2:20" ht="9" customHeight="1">
      <c r="B131" s="74"/>
      <c r="C131" s="137"/>
      <c r="D131" s="74"/>
      <c r="E131" s="122"/>
      <c r="F131" s="74"/>
      <c r="G131" s="74"/>
      <c r="H131" s="74"/>
      <c r="I131" s="74"/>
      <c r="J131" s="116"/>
      <c r="K131" s="74"/>
    </row>
    <row r="132" spans="2:20" ht="33" customHeight="1">
      <c r="B132" s="7" t="s">
        <v>186</v>
      </c>
      <c r="C132" s="93"/>
      <c r="D132" s="94"/>
      <c r="E132" s="95"/>
      <c r="F132" s="94"/>
      <c r="G132" s="94"/>
      <c r="H132" s="94"/>
      <c r="I132" s="94"/>
      <c r="J132" s="64"/>
      <c r="K132" s="94"/>
      <c r="L132" s="3" t="s">
        <v>39</v>
      </c>
    </row>
    <row r="133" spans="2:20" ht="193.5" customHeight="1">
      <c r="B133" s="23" t="s">
        <v>187</v>
      </c>
      <c r="C133" s="540" t="s">
        <v>188</v>
      </c>
      <c r="D133" s="513"/>
      <c r="E133" s="513"/>
      <c r="F133" s="513"/>
      <c r="G133" s="513"/>
      <c r="H133" s="513"/>
      <c r="I133" s="513"/>
      <c r="J133" s="513"/>
      <c r="K133" s="61"/>
      <c r="L133" s="469" t="s">
        <v>189</v>
      </c>
      <c r="M133" s="48"/>
      <c r="N133" s="48"/>
      <c r="O133" s="470"/>
    </row>
    <row r="134" spans="2:20" ht="15.95" customHeight="1">
      <c r="B134" s="515" t="s">
        <v>190</v>
      </c>
      <c r="C134" s="497" t="s">
        <v>191</v>
      </c>
      <c r="D134" s="497"/>
      <c r="E134" s="497"/>
      <c r="F134" s="497"/>
      <c r="G134" s="497"/>
      <c r="H134" s="497"/>
      <c r="I134" s="497"/>
      <c r="J134" s="497"/>
      <c r="K134" s="19"/>
      <c r="L134" s="51" t="s">
        <v>192</v>
      </c>
      <c r="M134" s="140"/>
      <c r="T134" s="141"/>
    </row>
    <row r="135" spans="2:20" ht="186.75" customHeight="1">
      <c r="B135" s="516"/>
      <c r="C135" s="517"/>
      <c r="D135" s="517"/>
      <c r="E135" s="517"/>
      <c r="F135" s="517"/>
      <c r="G135" s="517"/>
      <c r="H135" s="517"/>
      <c r="I135" s="517"/>
      <c r="J135" s="517"/>
      <c r="K135" s="20"/>
      <c r="L135" s="434" t="s">
        <v>193</v>
      </c>
      <c r="M135" s="140"/>
      <c r="T135" s="141"/>
    </row>
    <row r="136" spans="2:20" ht="9" hidden="1" customHeight="1">
      <c r="B136" s="74"/>
      <c r="C136" s="137"/>
      <c r="D136" s="74"/>
      <c r="E136" s="122"/>
      <c r="F136" s="74"/>
      <c r="G136" s="74"/>
      <c r="H136" s="74"/>
      <c r="I136" s="74"/>
      <c r="J136" s="116"/>
      <c r="K136" s="74"/>
    </row>
    <row r="137" spans="2:20" ht="9" customHeight="1">
      <c r="B137" s="74"/>
      <c r="C137" s="137"/>
      <c r="D137" s="74"/>
      <c r="E137" s="122"/>
      <c r="F137" s="74"/>
      <c r="G137" s="74"/>
      <c r="H137" s="74"/>
      <c r="I137" s="74"/>
      <c r="J137" s="116"/>
      <c r="K137" s="74"/>
    </row>
    <row r="138" spans="2:20" ht="33" customHeight="1">
      <c r="B138" s="7" t="s">
        <v>194</v>
      </c>
      <c r="C138" s="93"/>
      <c r="D138" s="94"/>
      <c r="E138" s="95"/>
      <c r="F138" s="94"/>
      <c r="G138" s="94"/>
      <c r="H138" s="94"/>
      <c r="I138" s="94"/>
      <c r="J138" s="64"/>
      <c r="K138" s="94"/>
      <c r="L138" s="3" t="s">
        <v>39</v>
      </c>
    </row>
    <row r="139" spans="2:20" ht="15.6" customHeight="1">
      <c r="B139" s="142"/>
      <c r="C139" s="529" t="s">
        <v>195</v>
      </c>
      <c r="D139" s="529"/>
      <c r="E139" s="529"/>
      <c r="F139" s="529"/>
      <c r="G139" s="529"/>
      <c r="H139" s="529"/>
      <c r="I139" s="529"/>
      <c r="J139" s="529"/>
      <c r="K139" s="18"/>
      <c r="L139" s="143" t="s">
        <v>196</v>
      </c>
      <c r="M139" s="144"/>
      <c r="N139" s="140"/>
      <c r="O139" s="140"/>
      <c r="P139" s="140"/>
      <c r="Q139" s="140"/>
    </row>
    <row r="140" spans="2:20" ht="204.6" customHeight="1">
      <c r="B140" s="101" t="s">
        <v>197</v>
      </c>
      <c r="C140" s="517"/>
      <c r="D140" s="517"/>
      <c r="E140" s="517"/>
      <c r="F140" s="517"/>
      <c r="G140" s="517"/>
      <c r="H140" s="517"/>
      <c r="I140" s="517"/>
      <c r="J140" s="517"/>
      <c r="K140" s="20"/>
      <c r="L140" s="39" t="s">
        <v>198</v>
      </c>
      <c r="M140" s="140"/>
      <c r="O140" s="140"/>
      <c r="P140" s="140"/>
      <c r="Q140" s="140"/>
    </row>
    <row r="141" spans="2:20" ht="34.5" customHeight="1">
      <c r="B141" s="101" t="s">
        <v>199</v>
      </c>
      <c r="C141" s="519" t="s">
        <v>200</v>
      </c>
      <c r="D141" s="519"/>
      <c r="E141" s="519"/>
      <c r="F141" s="519"/>
      <c r="G141" s="519"/>
      <c r="H141" s="519"/>
      <c r="I141" s="519"/>
      <c r="J141" s="519"/>
      <c r="K141" s="18"/>
      <c r="L141" s="284" t="s">
        <v>201</v>
      </c>
      <c r="M141" s="140"/>
      <c r="N141" s="73"/>
      <c r="O141" s="140"/>
      <c r="P141" s="140"/>
      <c r="Q141" s="140"/>
      <c r="T141" s="73"/>
    </row>
    <row r="142" spans="2:20" ht="29.25" customHeight="1">
      <c r="B142" s="101"/>
      <c r="C142" s="522"/>
      <c r="D142" s="522"/>
      <c r="E142" s="522"/>
      <c r="F142" s="522"/>
      <c r="G142" s="522"/>
      <c r="H142" s="522"/>
      <c r="I142" s="522"/>
      <c r="J142" s="522"/>
      <c r="K142" s="19"/>
      <c r="L142" s="479" t="s">
        <v>202</v>
      </c>
      <c r="M142" s="140"/>
      <c r="N142" s="73"/>
      <c r="O142" s="140"/>
      <c r="P142" s="140"/>
      <c r="Q142" s="140"/>
      <c r="T142" s="73"/>
    </row>
    <row r="143" spans="2:20" ht="57.75" customHeight="1">
      <c r="B143" s="101"/>
      <c r="C143" s="522"/>
      <c r="D143" s="522"/>
      <c r="E143" s="522"/>
      <c r="F143" s="522"/>
      <c r="G143" s="522"/>
      <c r="H143" s="522"/>
      <c r="I143" s="522"/>
      <c r="J143" s="522"/>
      <c r="K143" s="19"/>
      <c r="L143" s="479" t="s">
        <v>203</v>
      </c>
      <c r="M143" s="140"/>
      <c r="N143" s="73"/>
      <c r="O143" s="140"/>
      <c r="P143" s="140"/>
      <c r="Q143" s="140"/>
      <c r="T143" s="73"/>
    </row>
    <row r="144" spans="2:20" ht="78" customHeight="1">
      <c r="B144" s="101"/>
      <c r="C144" s="522"/>
      <c r="D144" s="522"/>
      <c r="E144" s="522"/>
      <c r="F144" s="522"/>
      <c r="G144" s="522"/>
      <c r="H144" s="522"/>
      <c r="I144" s="522"/>
      <c r="J144" s="522"/>
      <c r="K144" s="19"/>
      <c r="L144" s="479" t="s">
        <v>204</v>
      </c>
      <c r="M144" s="140"/>
      <c r="N144" s="73"/>
      <c r="O144" s="140"/>
      <c r="P144" s="140"/>
      <c r="Q144" s="140"/>
      <c r="T144" s="73"/>
    </row>
    <row r="145" spans="2:22" ht="27.75" customHeight="1">
      <c r="B145" s="110"/>
      <c r="C145" s="25"/>
      <c r="D145" s="25"/>
      <c r="E145" s="25"/>
      <c r="F145" s="25"/>
      <c r="G145" s="25"/>
      <c r="H145" s="25"/>
      <c r="I145" s="25"/>
      <c r="J145" s="25"/>
      <c r="K145" s="20"/>
      <c r="L145" s="480" t="s">
        <v>205</v>
      </c>
      <c r="M145" s="140"/>
      <c r="N145" s="73"/>
      <c r="O145" s="140"/>
      <c r="P145" s="140"/>
      <c r="Q145" s="140"/>
      <c r="T145" s="73"/>
    </row>
    <row r="146" spans="2:22" ht="141" customHeight="1">
      <c r="B146" s="110" t="s">
        <v>8</v>
      </c>
      <c r="C146" s="507" t="s">
        <v>206</v>
      </c>
      <c r="D146" s="507"/>
      <c r="E146" s="507"/>
      <c r="F146" s="507"/>
      <c r="G146" s="507"/>
      <c r="H146" s="507"/>
      <c r="I146" s="507"/>
      <c r="J146" s="507"/>
      <c r="K146" s="20"/>
      <c r="L146" s="285" t="s">
        <v>207</v>
      </c>
      <c r="M146" s="140"/>
      <c r="N146" s="73"/>
      <c r="O146" s="140"/>
      <c r="P146" s="140"/>
      <c r="Q146" s="140"/>
      <c r="V146" s="73"/>
    </row>
    <row r="147" spans="2:22">
      <c r="B147" s="19"/>
      <c r="C147" s="145"/>
      <c r="D147" s="19"/>
      <c r="E147" s="146"/>
      <c r="F147" s="19"/>
      <c r="G147" s="145"/>
      <c r="H147" s="19"/>
      <c r="I147" s="19"/>
      <c r="J147" s="37"/>
      <c r="K147" s="19"/>
      <c r="L147" s="140"/>
      <c r="M147" s="140"/>
      <c r="N147" s="140"/>
      <c r="O147" s="140"/>
      <c r="P147" s="140"/>
      <c r="Q147" s="140"/>
    </row>
    <row r="148" spans="2:22">
      <c r="B148" s="73"/>
      <c r="C148" s="145"/>
      <c r="D148" s="19"/>
      <c r="E148" s="146"/>
      <c r="F148" s="19"/>
      <c r="G148" s="19"/>
      <c r="H148" s="19"/>
      <c r="I148" s="19"/>
      <c r="J148" s="37"/>
      <c r="K148" s="19"/>
      <c r="L148" s="140"/>
      <c r="M148" s="140"/>
      <c r="N148" s="140"/>
      <c r="O148" s="140"/>
      <c r="P148" s="140"/>
      <c r="Q148" s="140"/>
    </row>
    <row r="149" spans="2:22" ht="33" customHeight="1"/>
    <row r="150" spans="2:22" ht="82.5" customHeight="1">
      <c r="M150" s="11"/>
      <c r="N150" s="11"/>
      <c r="O150" s="11"/>
      <c r="P150" s="11"/>
    </row>
    <row r="151" spans="2:22" ht="23.45" customHeight="1"/>
    <row r="152" spans="2:22" ht="34.5" customHeight="1">
      <c r="M152" s="36"/>
      <c r="N152" s="36"/>
      <c r="O152" s="36"/>
      <c r="P152" s="36"/>
    </row>
    <row r="153" spans="2:22" ht="15.95" customHeight="1"/>
    <row r="154" spans="2:22" ht="23.45" customHeight="1"/>
    <row r="155" spans="2:22" ht="20.45" customHeight="1"/>
    <row r="156" spans="2:22" ht="32.450000000000003" customHeight="1"/>
    <row r="157" spans="2:22" ht="35.450000000000003" customHeight="1"/>
    <row r="158" spans="2:22" ht="26.45" customHeight="1"/>
    <row r="159" spans="2:22" ht="34.5" customHeight="1"/>
    <row r="160" spans="2:22" ht="19.5" customHeight="1"/>
    <row r="161" spans="2:17" ht="17.100000000000001" customHeight="1"/>
    <row r="162" spans="2:17" ht="35.1" customHeight="1"/>
    <row r="163" spans="2:17" ht="23.1" customHeight="1"/>
    <row r="164" spans="2:17" ht="72" customHeight="1"/>
    <row r="165" spans="2:17">
      <c r="B165" s="140"/>
      <c r="C165" s="140"/>
      <c r="D165" s="140"/>
      <c r="E165" s="140"/>
      <c r="F165" s="140"/>
      <c r="G165" s="140"/>
      <c r="H165" s="140"/>
      <c r="I165" s="140"/>
      <c r="J165" s="140"/>
      <c r="K165" s="140"/>
      <c r="L165" s="140"/>
      <c r="M165" s="140"/>
      <c r="N165" s="140"/>
      <c r="O165" s="140"/>
      <c r="P165" s="140"/>
      <c r="Q165" s="140"/>
    </row>
    <row r="166" spans="2:17">
      <c r="B166" s="140"/>
      <c r="C166" s="140"/>
      <c r="D166" s="140"/>
      <c r="E166" s="140"/>
      <c r="F166" s="140"/>
      <c r="G166" s="140"/>
      <c r="H166" s="140"/>
      <c r="I166" s="140"/>
      <c r="J166" s="140"/>
      <c r="K166" s="140"/>
      <c r="L166" s="140"/>
      <c r="M166" s="140"/>
      <c r="N166" s="140"/>
      <c r="O166" s="140"/>
      <c r="P166" s="140"/>
      <c r="Q166" s="140"/>
    </row>
    <row r="167" spans="2:17">
      <c r="B167" s="140"/>
      <c r="C167" s="140"/>
      <c r="D167" s="140"/>
      <c r="E167" s="140"/>
      <c r="F167" s="140"/>
      <c r="G167" s="140"/>
      <c r="H167" s="140"/>
      <c r="I167" s="140"/>
      <c r="J167" s="140"/>
      <c r="K167" s="140"/>
      <c r="L167" s="140"/>
      <c r="M167" s="140"/>
      <c r="N167" s="140"/>
      <c r="O167" s="140"/>
      <c r="P167" s="140"/>
      <c r="Q167" s="140"/>
    </row>
    <row r="168" spans="2:17">
      <c r="B168" s="140"/>
      <c r="C168" s="140"/>
      <c r="D168" s="140"/>
      <c r="E168" s="140"/>
      <c r="F168" s="140"/>
      <c r="G168" s="140"/>
      <c r="H168" s="140"/>
      <c r="I168" s="140"/>
      <c r="J168" s="140"/>
      <c r="K168" s="140"/>
      <c r="L168" s="140"/>
      <c r="M168" s="140"/>
      <c r="N168" s="140"/>
      <c r="O168" s="140"/>
      <c r="P168" s="140"/>
      <c r="Q168" s="140"/>
    </row>
    <row r="169" spans="2:17">
      <c r="B169" s="140"/>
      <c r="C169" s="140"/>
      <c r="D169" s="140"/>
      <c r="E169" s="140"/>
      <c r="F169" s="140"/>
      <c r="G169" s="140"/>
      <c r="H169" s="140"/>
      <c r="I169" s="140"/>
      <c r="J169" s="140"/>
      <c r="K169" s="140"/>
      <c r="L169" s="140"/>
      <c r="M169" s="140"/>
      <c r="N169" s="140"/>
      <c r="O169" s="140"/>
      <c r="P169" s="140"/>
      <c r="Q169" s="140"/>
    </row>
    <row r="170" spans="2:17">
      <c r="B170" s="140"/>
      <c r="C170" s="140"/>
      <c r="D170" s="140"/>
      <c r="E170" s="140"/>
      <c r="F170" s="140"/>
      <c r="G170" s="140"/>
      <c r="H170" s="140"/>
      <c r="I170" s="140"/>
      <c r="J170" s="140"/>
      <c r="K170" s="140"/>
      <c r="L170" s="140"/>
      <c r="M170" s="140"/>
      <c r="N170" s="140"/>
      <c r="O170" s="140"/>
      <c r="P170" s="140"/>
      <c r="Q170" s="140"/>
    </row>
    <row r="171" spans="2:17">
      <c r="B171" s="140"/>
      <c r="C171" s="140"/>
      <c r="D171" s="140"/>
      <c r="E171" s="140"/>
      <c r="F171" s="140"/>
      <c r="G171" s="140"/>
      <c r="H171" s="140"/>
      <c r="I171" s="140"/>
      <c r="J171" s="140"/>
      <c r="K171" s="140"/>
      <c r="L171" s="140"/>
      <c r="M171" s="140"/>
      <c r="N171" s="140"/>
      <c r="O171" s="140"/>
      <c r="P171" s="140"/>
      <c r="Q171" s="140"/>
    </row>
    <row r="172" spans="2:17">
      <c r="B172" s="140"/>
      <c r="C172" s="140"/>
      <c r="D172" s="140"/>
      <c r="E172" s="140"/>
      <c r="F172" s="140"/>
      <c r="G172" s="140"/>
      <c r="H172" s="140"/>
      <c r="I172" s="140"/>
      <c r="J172" s="140"/>
      <c r="K172" s="140"/>
      <c r="L172" s="140"/>
      <c r="M172" s="140"/>
      <c r="N172" s="140"/>
      <c r="O172" s="140"/>
      <c r="P172" s="140"/>
      <c r="Q172" s="140"/>
    </row>
    <row r="173" spans="2:17">
      <c r="B173" s="140"/>
      <c r="C173" s="140"/>
      <c r="D173" s="140"/>
      <c r="E173" s="140"/>
      <c r="F173" s="140"/>
      <c r="G173" s="140"/>
      <c r="H173" s="140"/>
      <c r="I173" s="140"/>
      <c r="J173" s="140"/>
      <c r="K173" s="140"/>
      <c r="L173" s="140"/>
      <c r="M173" s="140"/>
      <c r="N173" s="140"/>
      <c r="O173" s="140"/>
      <c r="P173" s="140"/>
      <c r="Q173" s="140"/>
    </row>
    <row r="174" spans="2:17">
      <c r="B174" s="140"/>
      <c r="C174" s="140"/>
      <c r="D174" s="140"/>
      <c r="E174" s="140"/>
      <c r="F174" s="140"/>
      <c r="G174" s="140"/>
      <c r="H174" s="140"/>
      <c r="I174" s="140"/>
      <c r="J174" s="140"/>
      <c r="K174" s="140"/>
      <c r="L174" s="140"/>
      <c r="M174" s="140"/>
      <c r="N174" s="140"/>
      <c r="O174" s="140"/>
      <c r="P174" s="140"/>
      <c r="Q174" s="140"/>
    </row>
    <row r="175" spans="2:17">
      <c r="B175" s="140"/>
      <c r="C175" s="140"/>
      <c r="D175" s="140"/>
      <c r="E175" s="140"/>
      <c r="F175" s="140"/>
      <c r="G175" s="140"/>
      <c r="H175" s="140"/>
      <c r="I175" s="140"/>
      <c r="J175" s="140"/>
      <c r="K175" s="140"/>
      <c r="L175" s="140"/>
      <c r="M175" s="140"/>
      <c r="N175" s="140"/>
      <c r="O175" s="140"/>
      <c r="P175" s="140"/>
      <c r="Q175" s="140"/>
    </row>
    <row r="176" spans="2:17">
      <c r="B176" s="140"/>
      <c r="C176" s="140"/>
      <c r="D176" s="140"/>
      <c r="E176" s="140"/>
      <c r="F176" s="140"/>
      <c r="G176" s="140"/>
      <c r="H176" s="140"/>
      <c r="I176" s="140"/>
      <c r="J176" s="140"/>
      <c r="K176" s="140"/>
      <c r="L176" s="140"/>
      <c r="M176" s="140"/>
      <c r="N176" s="140"/>
      <c r="O176" s="140"/>
      <c r="P176" s="140"/>
      <c r="Q176" s="140"/>
    </row>
    <row r="177" spans="2:17">
      <c r="B177" s="140"/>
      <c r="C177" s="140"/>
      <c r="D177" s="140"/>
      <c r="E177" s="140"/>
      <c r="F177" s="140"/>
      <c r="G177" s="140"/>
      <c r="H177" s="140"/>
      <c r="I177" s="140"/>
      <c r="J177" s="140"/>
      <c r="K177" s="140"/>
      <c r="L177" s="140"/>
      <c r="M177" s="140"/>
      <c r="N177" s="140"/>
      <c r="O177" s="140"/>
      <c r="P177" s="140"/>
      <c r="Q177" s="140"/>
    </row>
    <row r="178" spans="2:17">
      <c r="B178" s="140"/>
      <c r="C178" s="140"/>
      <c r="D178" s="140"/>
      <c r="E178" s="140"/>
      <c r="F178" s="140"/>
      <c r="G178" s="140"/>
      <c r="H178" s="140"/>
      <c r="I178" s="140"/>
      <c r="J178" s="140"/>
      <c r="K178" s="140"/>
      <c r="L178" s="140"/>
      <c r="M178" s="140"/>
      <c r="N178" s="140"/>
      <c r="O178" s="140"/>
      <c r="P178" s="140"/>
      <c r="Q178" s="140"/>
    </row>
    <row r="179" spans="2:17">
      <c r="B179" s="140"/>
      <c r="C179" s="140"/>
      <c r="D179" s="140"/>
      <c r="E179" s="140"/>
      <c r="F179" s="140"/>
      <c r="G179" s="140"/>
      <c r="H179" s="140"/>
      <c r="I179" s="140"/>
      <c r="J179" s="140"/>
      <c r="K179" s="140"/>
      <c r="L179" s="140"/>
      <c r="M179" s="140"/>
      <c r="N179" s="140"/>
      <c r="O179" s="140"/>
      <c r="P179" s="140"/>
      <c r="Q179" s="140"/>
    </row>
    <row r="180" spans="2:17">
      <c r="B180" s="140"/>
      <c r="C180" s="140"/>
      <c r="D180" s="140"/>
      <c r="E180" s="140"/>
      <c r="F180" s="140"/>
      <c r="G180" s="140"/>
      <c r="H180" s="140"/>
      <c r="I180" s="140"/>
      <c r="J180" s="140"/>
      <c r="K180" s="140"/>
      <c r="L180" s="140"/>
      <c r="M180" s="140"/>
      <c r="N180" s="140"/>
      <c r="O180" s="140"/>
      <c r="P180" s="140"/>
      <c r="Q180" s="140"/>
    </row>
    <row r="181" spans="2:17">
      <c r="B181" s="140"/>
      <c r="C181" s="140"/>
      <c r="D181" s="140"/>
      <c r="E181" s="140"/>
      <c r="F181" s="140"/>
      <c r="G181" s="140"/>
      <c r="H181" s="140"/>
      <c r="I181" s="140"/>
      <c r="J181" s="140"/>
      <c r="K181" s="140"/>
      <c r="L181" s="140"/>
      <c r="M181" s="140"/>
      <c r="N181" s="140"/>
      <c r="O181" s="140"/>
      <c r="P181" s="140"/>
      <c r="Q181" s="140"/>
    </row>
    <row r="182" spans="2:17">
      <c r="B182" s="140"/>
      <c r="C182" s="140"/>
      <c r="D182" s="140"/>
      <c r="E182" s="140"/>
      <c r="F182" s="140"/>
      <c r="G182" s="140"/>
      <c r="H182" s="140"/>
      <c r="I182" s="140"/>
      <c r="J182" s="140"/>
      <c r="K182" s="140"/>
      <c r="L182" s="140"/>
      <c r="M182" s="140"/>
      <c r="N182" s="140"/>
      <c r="O182" s="140"/>
      <c r="P182" s="140"/>
      <c r="Q182" s="140"/>
    </row>
    <row r="183" spans="2:17">
      <c r="B183" s="140"/>
      <c r="C183" s="140"/>
      <c r="D183" s="140"/>
      <c r="E183" s="140"/>
      <c r="F183" s="140"/>
      <c r="G183" s="140"/>
      <c r="H183" s="140"/>
      <c r="I183" s="140"/>
      <c r="J183" s="140"/>
      <c r="K183" s="140"/>
      <c r="L183" s="140"/>
      <c r="M183" s="140"/>
      <c r="N183" s="140"/>
      <c r="O183" s="140"/>
      <c r="P183" s="140"/>
      <c r="Q183" s="140"/>
    </row>
    <row r="184" spans="2:17">
      <c r="B184" s="140"/>
      <c r="C184" s="140"/>
      <c r="D184" s="140"/>
      <c r="E184" s="140"/>
      <c r="F184" s="140"/>
      <c r="G184" s="140"/>
      <c r="H184" s="140"/>
      <c r="I184" s="140"/>
      <c r="J184" s="140"/>
      <c r="K184" s="140"/>
      <c r="L184" s="140"/>
      <c r="M184" s="140"/>
      <c r="N184" s="140"/>
      <c r="O184" s="140"/>
      <c r="P184" s="140"/>
      <c r="Q184" s="140"/>
    </row>
    <row r="185" spans="2:17">
      <c r="B185" s="140"/>
      <c r="C185" s="140"/>
      <c r="D185" s="140"/>
      <c r="E185" s="140"/>
      <c r="F185" s="140"/>
      <c r="G185" s="140"/>
      <c r="H185" s="140"/>
      <c r="I185" s="140"/>
      <c r="J185" s="140"/>
      <c r="K185" s="140"/>
      <c r="L185" s="140"/>
      <c r="M185" s="140"/>
      <c r="N185" s="140"/>
      <c r="O185" s="140"/>
      <c r="P185" s="140"/>
      <c r="Q185" s="140"/>
    </row>
    <row r="186" spans="2:17">
      <c r="B186" s="140"/>
      <c r="C186" s="140"/>
      <c r="D186" s="140"/>
      <c r="E186" s="140"/>
      <c r="F186" s="140"/>
      <c r="G186" s="140"/>
      <c r="H186" s="140"/>
      <c r="I186" s="140"/>
      <c r="J186" s="140"/>
      <c r="K186" s="140"/>
      <c r="L186" s="140"/>
      <c r="M186" s="140"/>
      <c r="N186" s="140"/>
      <c r="O186" s="140"/>
      <c r="P186" s="140"/>
      <c r="Q186" s="140"/>
    </row>
    <row r="187" spans="2:17">
      <c r="B187" s="140"/>
      <c r="C187" s="140"/>
      <c r="D187" s="140"/>
      <c r="E187" s="140"/>
      <c r="F187" s="140"/>
      <c r="G187" s="140"/>
      <c r="H187" s="140"/>
      <c r="I187" s="140"/>
      <c r="J187" s="140"/>
      <c r="K187" s="140"/>
      <c r="L187" s="140"/>
      <c r="M187" s="140"/>
      <c r="N187" s="140"/>
      <c r="O187" s="140"/>
      <c r="P187" s="140"/>
      <c r="Q187" s="140"/>
    </row>
    <row r="188" spans="2:17">
      <c r="B188" s="140"/>
      <c r="C188" s="140"/>
      <c r="D188" s="140"/>
      <c r="E188" s="140"/>
      <c r="F188" s="140"/>
      <c r="G188" s="140"/>
      <c r="H188" s="140"/>
      <c r="I188" s="140"/>
      <c r="J188" s="140"/>
      <c r="K188" s="140"/>
      <c r="L188" s="140"/>
      <c r="M188" s="140"/>
      <c r="N188" s="140"/>
      <c r="O188" s="140"/>
      <c r="P188" s="140"/>
      <c r="Q188" s="140"/>
    </row>
    <row r="189" spans="2:17">
      <c r="B189" s="140"/>
      <c r="C189" s="140"/>
      <c r="D189" s="140"/>
      <c r="E189" s="140"/>
      <c r="F189" s="140"/>
      <c r="G189" s="140"/>
      <c r="H189" s="140"/>
      <c r="I189" s="140"/>
      <c r="J189" s="140"/>
      <c r="K189" s="140"/>
      <c r="L189" s="140"/>
      <c r="M189" s="140"/>
      <c r="N189" s="140"/>
      <c r="O189" s="140"/>
      <c r="P189" s="140"/>
      <c r="Q189" s="140"/>
    </row>
    <row r="190" spans="2:17">
      <c r="B190" s="140"/>
      <c r="C190" s="140"/>
      <c r="D190" s="140"/>
      <c r="E190" s="140"/>
      <c r="F190" s="140"/>
      <c r="G190" s="140"/>
      <c r="H190" s="140"/>
      <c r="I190" s="140"/>
      <c r="J190" s="140"/>
      <c r="K190" s="140"/>
      <c r="L190" s="140"/>
      <c r="M190" s="140"/>
      <c r="N190" s="140"/>
      <c r="O190" s="140"/>
      <c r="P190" s="140"/>
      <c r="Q190" s="140"/>
    </row>
    <row r="191" spans="2:17">
      <c r="B191" s="140"/>
      <c r="C191" s="140"/>
      <c r="D191" s="140"/>
      <c r="E191" s="140"/>
      <c r="F191" s="140"/>
      <c r="G191" s="140"/>
      <c r="H191" s="140"/>
      <c r="I191" s="140"/>
      <c r="J191" s="140"/>
      <c r="K191" s="140"/>
      <c r="L191" s="140"/>
      <c r="M191" s="140"/>
      <c r="N191" s="140"/>
      <c r="O191" s="140"/>
      <c r="P191" s="140"/>
      <c r="Q191" s="140"/>
    </row>
    <row r="192" spans="2:17">
      <c r="B192" s="140"/>
      <c r="C192" s="140"/>
      <c r="D192" s="140"/>
      <c r="E192" s="140"/>
      <c r="F192" s="140"/>
      <c r="G192" s="140"/>
      <c r="H192" s="140"/>
      <c r="I192" s="140"/>
      <c r="J192" s="140"/>
      <c r="K192" s="140"/>
      <c r="L192" s="140"/>
      <c r="M192" s="140"/>
      <c r="N192" s="140"/>
      <c r="O192" s="140"/>
      <c r="P192" s="140"/>
      <c r="Q192" s="140"/>
    </row>
    <row r="193" spans="2:17">
      <c r="B193" s="140"/>
      <c r="C193" s="140"/>
      <c r="D193" s="140"/>
      <c r="E193" s="140"/>
      <c r="F193" s="140"/>
      <c r="G193" s="140"/>
      <c r="H193" s="140"/>
      <c r="I193" s="140"/>
      <c r="J193" s="140"/>
      <c r="K193" s="140"/>
      <c r="L193" s="140"/>
      <c r="M193" s="140"/>
      <c r="N193" s="140"/>
      <c r="O193" s="140"/>
      <c r="P193" s="140"/>
      <c r="Q193" s="140"/>
    </row>
    <row r="194" spans="2:17">
      <c r="B194" s="140"/>
      <c r="C194" s="140"/>
      <c r="D194" s="140"/>
      <c r="E194" s="140"/>
      <c r="F194" s="140"/>
      <c r="G194" s="140"/>
      <c r="H194" s="140"/>
      <c r="I194" s="140"/>
      <c r="J194" s="140"/>
      <c r="K194" s="140"/>
      <c r="L194" s="140"/>
      <c r="M194" s="140"/>
      <c r="N194" s="140"/>
      <c r="O194" s="140"/>
      <c r="P194" s="140"/>
      <c r="Q194" s="140"/>
    </row>
    <row r="195" spans="2:17">
      <c r="B195" s="140"/>
      <c r="C195" s="140"/>
      <c r="D195" s="140"/>
      <c r="E195" s="140"/>
      <c r="F195" s="140"/>
      <c r="G195" s="140"/>
      <c r="H195" s="140"/>
      <c r="I195" s="140"/>
      <c r="J195" s="140"/>
      <c r="K195" s="140"/>
      <c r="L195" s="140"/>
      <c r="M195" s="140"/>
      <c r="N195" s="140"/>
      <c r="O195" s="140"/>
      <c r="P195" s="140"/>
      <c r="Q195" s="140"/>
    </row>
    <row r="196" spans="2:17">
      <c r="B196" s="140"/>
      <c r="C196" s="140"/>
      <c r="D196" s="140"/>
      <c r="E196" s="140"/>
      <c r="F196" s="140"/>
      <c r="G196" s="140"/>
      <c r="H196" s="140"/>
      <c r="I196" s="140"/>
      <c r="J196" s="140"/>
      <c r="K196" s="140"/>
      <c r="L196" s="140"/>
      <c r="M196" s="140"/>
      <c r="N196" s="140"/>
      <c r="O196" s="140"/>
      <c r="P196" s="140"/>
      <c r="Q196" s="140"/>
    </row>
    <row r="197" spans="2:17">
      <c r="B197" s="140"/>
      <c r="C197" s="140"/>
      <c r="D197" s="140"/>
      <c r="E197" s="140"/>
      <c r="F197" s="140"/>
      <c r="G197" s="140"/>
      <c r="H197" s="140"/>
      <c r="I197" s="140"/>
      <c r="J197" s="140"/>
      <c r="K197" s="140"/>
      <c r="L197" s="140"/>
      <c r="M197" s="140"/>
      <c r="N197" s="140"/>
      <c r="O197" s="140"/>
      <c r="P197" s="140"/>
      <c r="Q197" s="140"/>
    </row>
    <row r="198" spans="2:17">
      <c r="B198" s="140"/>
      <c r="C198" s="140"/>
      <c r="D198" s="140"/>
      <c r="E198" s="140"/>
      <c r="F198" s="140"/>
      <c r="G198" s="140"/>
      <c r="H198" s="140"/>
      <c r="I198" s="140"/>
      <c r="J198" s="140"/>
      <c r="K198" s="140"/>
      <c r="L198" s="140"/>
      <c r="M198" s="140"/>
      <c r="N198" s="140"/>
      <c r="O198" s="140"/>
      <c r="P198" s="140"/>
      <c r="Q198" s="140"/>
    </row>
    <row r="199" spans="2:17">
      <c r="B199" s="140"/>
      <c r="C199" s="140"/>
      <c r="D199" s="140"/>
      <c r="E199" s="140"/>
      <c r="F199" s="140"/>
      <c r="G199" s="140"/>
      <c r="H199" s="140"/>
      <c r="I199" s="140"/>
      <c r="J199" s="140"/>
      <c r="K199" s="140"/>
      <c r="L199" s="140"/>
      <c r="M199" s="140"/>
      <c r="N199" s="140"/>
      <c r="O199" s="140"/>
      <c r="P199" s="140"/>
      <c r="Q199" s="140"/>
    </row>
    <row r="200" spans="2:17">
      <c r="B200" s="140"/>
      <c r="C200" s="140"/>
      <c r="D200" s="140"/>
      <c r="E200" s="140"/>
      <c r="F200" s="140"/>
      <c r="G200" s="140"/>
      <c r="H200" s="140"/>
      <c r="I200" s="140"/>
      <c r="J200" s="140"/>
      <c r="K200" s="140"/>
      <c r="L200" s="140"/>
      <c r="M200" s="140"/>
      <c r="N200" s="140"/>
      <c r="O200" s="140"/>
      <c r="P200" s="140"/>
      <c r="Q200" s="140"/>
    </row>
    <row r="201" spans="2:17">
      <c r="B201" s="140"/>
      <c r="C201" s="140"/>
      <c r="D201" s="140"/>
      <c r="E201" s="140"/>
      <c r="F201" s="140"/>
      <c r="G201" s="140"/>
      <c r="H201" s="140"/>
      <c r="I201" s="140"/>
      <c r="J201" s="140"/>
      <c r="K201" s="140"/>
      <c r="L201" s="140"/>
      <c r="M201" s="140"/>
      <c r="N201" s="140"/>
      <c r="O201" s="140"/>
      <c r="P201" s="140"/>
      <c r="Q201" s="140"/>
    </row>
    <row r="202" spans="2:17">
      <c r="B202" s="140"/>
      <c r="C202" s="140"/>
      <c r="D202" s="140"/>
      <c r="E202" s="140"/>
      <c r="F202" s="140"/>
      <c r="G202" s="140"/>
      <c r="H202" s="140"/>
      <c r="I202" s="140"/>
      <c r="J202" s="140"/>
      <c r="K202" s="140"/>
      <c r="L202" s="140"/>
      <c r="M202" s="140"/>
      <c r="N202" s="140"/>
      <c r="O202" s="140"/>
      <c r="P202" s="140"/>
      <c r="Q202" s="140"/>
    </row>
    <row r="203" spans="2:17">
      <c r="B203" s="140"/>
      <c r="C203" s="140"/>
      <c r="D203" s="140"/>
      <c r="E203" s="140"/>
      <c r="F203" s="140"/>
      <c r="G203" s="140"/>
      <c r="H203" s="140"/>
      <c r="I203" s="140"/>
      <c r="J203" s="140"/>
      <c r="K203" s="140"/>
      <c r="L203" s="140"/>
      <c r="M203" s="140"/>
      <c r="N203" s="140"/>
      <c r="O203" s="140"/>
      <c r="P203" s="140"/>
      <c r="Q203" s="140"/>
    </row>
    <row r="204" spans="2:17">
      <c r="B204" s="140"/>
      <c r="C204" s="140"/>
      <c r="D204" s="140"/>
      <c r="E204" s="140"/>
      <c r="F204" s="140"/>
      <c r="G204" s="140"/>
      <c r="H204" s="140"/>
      <c r="I204" s="140"/>
      <c r="J204" s="140"/>
      <c r="K204" s="140"/>
      <c r="L204" s="140"/>
      <c r="M204" s="140"/>
      <c r="N204" s="140"/>
      <c r="O204" s="140"/>
      <c r="P204" s="140"/>
      <c r="Q204" s="140"/>
    </row>
    <row r="205" spans="2:17">
      <c r="B205" s="140"/>
      <c r="C205" s="140"/>
      <c r="D205" s="140"/>
      <c r="E205" s="140"/>
      <c r="F205" s="140"/>
      <c r="G205" s="140"/>
      <c r="H205" s="140"/>
      <c r="I205" s="140"/>
      <c r="J205" s="140"/>
      <c r="K205" s="140"/>
      <c r="L205" s="140"/>
      <c r="M205" s="140"/>
      <c r="N205" s="140"/>
      <c r="O205" s="140"/>
      <c r="P205" s="140"/>
      <c r="Q205" s="140"/>
    </row>
    <row r="206" spans="2:17">
      <c r="B206" s="140"/>
      <c r="C206" s="140"/>
      <c r="D206" s="140"/>
      <c r="E206" s="140"/>
      <c r="F206" s="140"/>
      <c r="G206" s="140"/>
      <c r="H206" s="140"/>
      <c r="I206" s="140"/>
      <c r="J206" s="140"/>
      <c r="K206" s="140"/>
      <c r="L206" s="140"/>
      <c r="M206" s="140"/>
      <c r="N206" s="140"/>
      <c r="O206" s="140"/>
      <c r="P206" s="140"/>
      <c r="Q206" s="140"/>
    </row>
    <row r="207" spans="2:17">
      <c r="B207" s="140"/>
      <c r="C207" s="140"/>
      <c r="D207" s="140"/>
      <c r="E207" s="140"/>
      <c r="F207" s="140"/>
      <c r="G207" s="140"/>
      <c r="H207" s="140"/>
      <c r="I207" s="140"/>
      <c r="J207" s="140"/>
      <c r="K207" s="140"/>
      <c r="L207" s="140"/>
      <c r="M207" s="140"/>
      <c r="N207" s="140"/>
      <c r="O207" s="140"/>
      <c r="P207" s="140"/>
      <c r="Q207" s="140"/>
    </row>
    <row r="208" spans="2:17">
      <c r="B208" s="140"/>
      <c r="C208" s="140"/>
      <c r="D208" s="140"/>
      <c r="E208" s="140"/>
      <c r="F208" s="140"/>
      <c r="G208" s="140"/>
      <c r="H208" s="140"/>
      <c r="I208" s="140"/>
      <c r="J208" s="140"/>
      <c r="K208" s="140"/>
      <c r="L208" s="140"/>
      <c r="M208" s="140"/>
      <c r="N208" s="140"/>
      <c r="O208" s="140"/>
      <c r="P208" s="140"/>
      <c r="Q208" s="140"/>
    </row>
  </sheetData>
  <sheetProtection sheet="1" objects="1" scenarios="1"/>
  <mergeCells count="39">
    <mergeCell ref="D79:G79"/>
    <mergeCell ref="D80:G80"/>
    <mergeCell ref="L120:L122"/>
    <mergeCell ref="C133:J133"/>
    <mergeCell ref="C12:I12"/>
    <mergeCell ref="B35:D35"/>
    <mergeCell ref="B66:E66"/>
    <mergeCell ref="B79:C80"/>
    <mergeCell ref="C15:I15"/>
    <mergeCell ref="C16:I16"/>
    <mergeCell ref="C17:I17"/>
    <mergeCell ref="C18:I18"/>
    <mergeCell ref="C13:I13"/>
    <mergeCell ref="C14:I14"/>
    <mergeCell ref="H20:J34"/>
    <mergeCell ref="D77:G77"/>
    <mergeCell ref="C5:D5"/>
    <mergeCell ref="C4:H4"/>
    <mergeCell ref="C11:I11"/>
    <mergeCell ref="C10:I10"/>
    <mergeCell ref="C6:I6"/>
    <mergeCell ref="C7:I7"/>
    <mergeCell ref="C8:I8"/>
    <mergeCell ref="C146:J146"/>
    <mergeCell ref="B67:G67"/>
    <mergeCell ref="C125:J125"/>
    <mergeCell ref="D68:G68"/>
    <mergeCell ref="C130:J130"/>
    <mergeCell ref="C120:J120"/>
    <mergeCell ref="C121:J121"/>
    <mergeCell ref="C126:J126"/>
    <mergeCell ref="C122:D122"/>
    <mergeCell ref="E122:J122"/>
    <mergeCell ref="B134:B135"/>
    <mergeCell ref="C134:J135"/>
    <mergeCell ref="D69:G75"/>
    <mergeCell ref="C127:L127"/>
    <mergeCell ref="C141:J144"/>
    <mergeCell ref="C139:J140"/>
  </mergeCells>
  <hyperlinks>
    <hyperlink ref="L133" r:id="rId1" xr:uid="{CD16BE1E-FDE4-430B-8D8E-EAB5B90F0BB3}"/>
    <hyperlink ref="L134" r:id="rId2" xr:uid="{6CA226E5-5168-4D44-B5E7-CFE37B788552}"/>
    <hyperlink ref="L135" r:id="rId3" display="and our sustainability report page 38 f" xr:uid="{45FB7DCE-1432-408A-836A-9CD83AA37F22}"/>
    <hyperlink ref="L139" r:id="rId4" display="For more details see our website " xr:uid="{4CD51F23-0790-4EA7-9D8E-3C05445B4C97}"/>
    <hyperlink ref="L140" r:id="rId5" display="and the process description Environmental and Social Assessment under the Austrian Export Promotion System" xr:uid="{22C49B7C-DA74-4B9D-8984-F94AAA7A890A}"/>
    <hyperlink ref="L4" r:id="rId6" display="For details on our targets (i.e.target level, methodology, underlying policies, target period and measures) see our sustainability report pages 89 ff." xr:uid="{BD6F5030-D4CA-494D-8F91-10338C482FF2}"/>
    <hyperlink ref="L141" r:id="rId7" xr:uid="{B8DC3CDB-1845-48C0-BA7A-107A5F234ECA}"/>
    <hyperlink ref="L142" r:id="rId8" xr:uid="{80D8FBEF-6060-4782-814A-0CB6E4E3B568}"/>
    <hyperlink ref="L143" r:id="rId9" display="https://www.ifc.org/en/insights-reports/2012/ifc-performance-standards" xr:uid="{24AEA073-F590-4E0D-A4C9-7A2E9AC9466B}"/>
    <hyperlink ref="L144" r:id="rId10" xr:uid="{1A780283-33EB-472B-9B49-247D0CE16B05}"/>
    <hyperlink ref="L146" r:id="rId11" xr:uid="{BF83A183-3E07-4F88-8804-E8FBBBC12291}"/>
    <hyperlink ref="L120:L122" r:id="rId12" display="For more information see our website" xr:uid="{F67CD56C-3F89-4373-AE47-B937E24EF354}"/>
    <hyperlink ref="B35" r:id="rId13" display="For information on ESRS compliant Energy consumption, see our sustainability report 2024, page 93." xr:uid="{94BE9480-C3EE-480C-9388-0CE5AD67563E}"/>
    <hyperlink ref="B66:E66" r:id="rId14" display="For information on ESRS compliant reported emissions, see our sustainability report 2025, page 96." xr:uid="{9A6BC2E8-3C01-40D2-BB4C-BBC4066034EE}"/>
    <hyperlink ref="L145" r:id="rId15" xr:uid="{8486B2C1-953D-40EF-BAB1-ECB4A006B6FC}"/>
    <hyperlink ref="L126" r:id="rId16" xr:uid="{36C0B9B3-D11D-4321-A680-C9427CB03F19}"/>
    <hyperlink ref="B35:D35" r:id="rId17" display="For information on ESRS compliant Energy consumption, see our sustainability report 2024, page 95." xr:uid="{5AA22F85-CC68-463E-8DA8-81E7BF3B3D23}"/>
    <hyperlink ref="L130" r:id="rId18" display="For more infrmation see our Sustainability Report 2025" xr:uid="{0BD56273-8AC5-45DB-A17E-ED727F242E16}"/>
  </hyperlinks>
  <pageMargins left="0.7" right="0.7" top="0.75" bottom="0.75" header="0.3" footer="0.3"/>
  <pageSetup paperSize="9" orientation="portrait" verticalDpi="0" r:id="rId19"/>
  <headerFooter>
    <oddFooter>&amp;C_x000D_&amp;1#&amp;"Calibri"&amp;8&amp;K000000 eingeschränkt/restricted</oddFooter>
  </headerFooter>
  <ignoredErrors>
    <ignoredError sqref="C91" formulaRange="1"/>
  </ignoredErrors>
  <drawing r:id="rId2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86F7A-4BBB-4F71-AE66-957D5D26E04D}">
  <dimension ref="B1:L190"/>
  <sheetViews>
    <sheetView showGridLines="0" topLeftCell="B1" zoomScale="203" zoomScaleNormal="58" workbookViewId="0">
      <pane ySplit="1" topLeftCell="A94" activePane="bottomLeft" state="frozen"/>
      <selection pane="bottomLeft" activeCell="I4" sqref="I4"/>
    </sheetView>
  </sheetViews>
  <sheetFormatPr defaultColWidth="8.85546875" defaultRowHeight="14.25"/>
  <cols>
    <col min="1" max="1" width="8.85546875" style="22"/>
    <col min="2" max="2" width="66.42578125" style="22" customWidth="1"/>
    <col min="3" max="3" width="5.42578125" style="22" customWidth="1"/>
    <col min="4" max="4" width="12.5703125" style="22" bestFit="1" customWidth="1"/>
    <col min="5" max="5" width="12.5703125" style="22" customWidth="1"/>
    <col min="6" max="6" width="12.140625" style="22" customWidth="1"/>
    <col min="7" max="7" width="57.85546875" style="22" customWidth="1"/>
    <col min="8" max="8" width="17.85546875" style="22" customWidth="1"/>
    <col min="9" max="9" width="33.140625" style="22" customWidth="1"/>
    <col min="10" max="10" width="42.140625" style="22" customWidth="1"/>
    <col min="11" max="16384" width="8.85546875" style="22"/>
  </cols>
  <sheetData>
    <row r="1" spans="2:10" ht="99.95" customHeight="1">
      <c r="B1" s="71" t="s">
        <v>208</v>
      </c>
    </row>
    <row r="3" spans="2:10" ht="24" customHeight="1">
      <c r="B3" s="147" t="s">
        <v>209</v>
      </c>
      <c r="C3" s="551"/>
      <c r="D3" s="552"/>
      <c r="E3" s="552"/>
      <c r="F3" s="552"/>
      <c r="G3" s="552"/>
      <c r="H3" s="16" t="s">
        <v>38</v>
      </c>
      <c r="I3" s="16" t="s">
        <v>39</v>
      </c>
    </row>
    <row r="4" spans="2:10" ht="111.75" customHeight="1">
      <c r="B4" s="554" t="s">
        <v>210</v>
      </c>
      <c r="C4" s="517" t="s">
        <v>211</v>
      </c>
      <c r="D4" s="525"/>
      <c r="E4" s="525"/>
      <c r="F4" s="525"/>
      <c r="G4" s="525"/>
      <c r="H4" s="104"/>
      <c r="I4" s="434" t="s">
        <v>212</v>
      </c>
    </row>
    <row r="5" spans="2:10">
      <c r="B5" s="554"/>
      <c r="C5" s="553" t="s">
        <v>213</v>
      </c>
      <c r="D5" s="519"/>
      <c r="E5" s="519"/>
      <c r="F5" s="519"/>
      <c r="G5" s="519"/>
      <c r="H5" s="48"/>
      <c r="I5" s="51"/>
    </row>
    <row r="6" spans="2:10">
      <c r="B6" s="554"/>
      <c r="C6" s="497" t="s">
        <v>214</v>
      </c>
      <c r="D6" s="522"/>
      <c r="E6" s="522"/>
      <c r="F6" s="522"/>
      <c r="G6" s="522"/>
      <c r="H6" s="48" t="s">
        <v>47</v>
      </c>
      <c r="I6" s="51"/>
    </row>
    <row r="7" spans="2:10">
      <c r="B7" s="554"/>
      <c r="C7" s="497" t="s">
        <v>215</v>
      </c>
      <c r="D7" s="522"/>
      <c r="E7" s="522"/>
      <c r="F7" s="522"/>
      <c r="G7" s="522"/>
      <c r="H7" s="48" t="s">
        <v>47</v>
      </c>
      <c r="I7" s="51"/>
    </row>
    <row r="8" spans="2:10" ht="51.6" customHeight="1">
      <c r="B8" s="554"/>
      <c r="C8" s="497" t="s">
        <v>216</v>
      </c>
      <c r="D8" s="522"/>
      <c r="E8" s="522"/>
      <c r="F8" s="522"/>
      <c r="G8" s="522"/>
      <c r="H8" s="48" t="s">
        <v>217</v>
      </c>
      <c r="I8" s="51"/>
    </row>
    <row r="9" spans="2:10" ht="51" customHeight="1">
      <c r="B9" s="554"/>
      <c r="C9" s="517" t="s">
        <v>218</v>
      </c>
      <c r="D9" s="525"/>
      <c r="E9" s="525"/>
      <c r="F9" s="525"/>
      <c r="G9" s="525"/>
      <c r="H9" s="25" t="s">
        <v>219</v>
      </c>
      <c r="I9" s="39"/>
    </row>
    <row r="10" spans="2:10">
      <c r="B10" s="554"/>
      <c r="C10" s="553" t="s">
        <v>220</v>
      </c>
      <c r="D10" s="519"/>
      <c r="E10" s="519"/>
      <c r="F10" s="519"/>
      <c r="G10" s="519"/>
      <c r="I10" s="107"/>
    </row>
    <row r="11" spans="2:10" ht="33.950000000000003" customHeight="1">
      <c r="B11" s="554"/>
      <c r="C11" s="497" t="s">
        <v>221</v>
      </c>
      <c r="D11" s="522"/>
      <c r="E11" s="522"/>
      <c r="F11" s="522"/>
      <c r="G11" s="522"/>
      <c r="H11" s="22" t="s">
        <v>47</v>
      </c>
      <c r="I11" s="107"/>
    </row>
    <row r="12" spans="2:10" ht="33.950000000000003" customHeight="1">
      <c r="B12" s="554"/>
      <c r="C12" s="497" t="s">
        <v>222</v>
      </c>
      <c r="D12" s="522"/>
      <c r="E12" s="522"/>
      <c r="F12" s="522"/>
      <c r="G12" s="522"/>
      <c r="H12" s="22" t="s">
        <v>51</v>
      </c>
      <c r="I12" s="107"/>
    </row>
    <row r="13" spans="2:10" ht="34.5" customHeight="1">
      <c r="B13" s="555"/>
      <c r="C13" s="517" t="s">
        <v>223</v>
      </c>
      <c r="D13" s="525"/>
      <c r="E13" s="525"/>
      <c r="F13" s="525"/>
      <c r="G13" s="525"/>
      <c r="H13" s="148" t="s">
        <v>47</v>
      </c>
      <c r="I13" s="106"/>
    </row>
    <row r="15" spans="2:10">
      <c r="B15" s="149" t="s">
        <v>224</v>
      </c>
      <c r="C15" s="150"/>
      <c r="D15" s="16"/>
      <c r="E15" s="151"/>
      <c r="F15" s="151"/>
      <c r="G15" s="558"/>
      <c r="H15" s="559"/>
      <c r="I15" s="17" t="s">
        <v>39</v>
      </c>
      <c r="J15" s="138"/>
    </row>
    <row r="16" spans="2:10" ht="16.5" customHeight="1">
      <c r="B16" s="544" t="s">
        <v>225</v>
      </c>
      <c r="C16" s="519"/>
      <c r="D16" s="519"/>
      <c r="E16" s="519"/>
      <c r="F16" s="519"/>
      <c r="G16" s="519"/>
      <c r="H16" s="520"/>
      <c r="I16" s="556" t="s">
        <v>226</v>
      </c>
    </row>
    <row r="17" spans="2:12">
      <c r="B17" s="521"/>
      <c r="C17" s="522"/>
      <c r="D17" s="522"/>
      <c r="E17" s="522"/>
      <c r="F17" s="522"/>
      <c r="G17" s="522"/>
      <c r="H17" s="523"/>
      <c r="I17" s="557"/>
    </row>
    <row r="18" spans="2:12">
      <c r="B18" s="152" t="s">
        <v>227</v>
      </c>
      <c r="C18" s="18" t="s">
        <v>228</v>
      </c>
      <c r="D18" s="99"/>
      <c r="E18" s="153"/>
      <c r="F18" s="153">
        <v>0.72</v>
      </c>
      <c r="G18" s="154"/>
      <c r="H18" s="520"/>
      <c r="I18" s="557"/>
    </row>
    <row r="19" spans="2:12">
      <c r="B19" s="155" t="s">
        <v>229</v>
      </c>
      <c r="C19" s="19" t="s">
        <v>230</v>
      </c>
      <c r="D19" s="74"/>
      <c r="E19" s="156"/>
      <c r="F19" s="156">
        <v>0.24</v>
      </c>
      <c r="G19" s="157"/>
      <c r="H19" s="523"/>
      <c r="I19" s="557"/>
    </row>
    <row r="20" spans="2:12">
      <c r="B20" s="158"/>
      <c r="C20" s="20" t="s">
        <v>231</v>
      </c>
      <c r="D20" s="105"/>
      <c r="E20" s="159"/>
      <c r="F20" s="159">
        <v>0.04</v>
      </c>
      <c r="G20" s="160"/>
      <c r="H20" s="526"/>
      <c r="I20" s="557"/>
    </row>
    <row r="21" spans="2:12">
      <c r="B21" s="161"/>
      <c r="C21" s="74"/>
      <c r="D21" s="156"/>
      <c r="E21" s="162"/>
      <c r="F21" s="162"/>
      <c r="G21" s="74"/>
      <c r="H21" s="163"/>
      <c r="I21" s="557"/>
    </row>
    <row r="22" spans="2:12">
      <c r="B22" s="161"/>
      <c r="C22" s="74"/>
      <c r="D22" s="156"/>
      <c r="E22" s="162"/>
      <c r="F22" s="162"/>
      <c r="G22" s="74"/>
      <c r="H22" s="163"/>
      <c r="I22" s="557"/>
    </row>
    <row r="23" spans="2:12">
      <c r="B23" s="161"/>
      <c r="C23" s="74"/>
      <c r="D23" s="156"/>
      <c r="E23" s="162"/>
      <c r="F23" s="162"/>
      <c r="G23" s="74"/>
      <c r="H23" s="163"/>
      <c r="I23" s="557"/>
    </row>
    <row r="24" spans="2:12">
      <c r="B24" s="161"/>
      <c r="C24" s="74"/>
      <c r="D24" s="156"/>
      <c r="E24" s="162"/>
      <c r="F24" s="162"/>
      <c r="G24" s="74"/>
      <c r="H24" s="163"/>
      <c r="I24" s="557"/>
    </row>
    <row r="25" spans="2:12">
      <c r="B25" s="158"/>
      <c r="C25" s="105"/>
      <c r="D25" s="159"/>
      <c r="E25" s="164"/>
      <c r="F25" s="164"/>
      <c r="G25" s="105"/>
      <c r="H25" s="165"/>
      <c r="I25" s="557"/>
    </row>
    <row r="26" spans="2:12">
      <c r="B26" s="149" t="s">
        <v>232</v>
      </c>
      <c r="C26" s="166"/>
      <c r="D26" s="166"/>
      <c r="E26" s="166"/>
      <c r="F26" s="166"/>
      <c r="G26" s="166"/>
      <c r="H26" s="166"/>
      <c r="I26" s="167"/>
    </row>
    <row r="27" spans="2:12" ht="104.25" customHeight="1">
      <c r="B27" s="21" t="s">
        <v>233</v>
      </c>
      <c r="C27" s="560" t="s">
        <v>234</v>
      </c>
      <c r="D27" s="560"/>
      <c r="E27" s="560"/>
      <c r="F27" s="560"/>
      <c r="G27" s="560"/>
      <c r="H27" s="561"/>
      <c r="I27" s="436" t="s">
        <v>235</v>
      </c>
    </row>
    <row r="28" spans="2:12" ht="59.25" customHeight="1">
      <c r="B28" s="21"/>
      <c r="C28" s="522" t="s">
        <v>236</v>
      </c>
      <c r="D28" s="522"/>
      <c r="E28" s="522"/>
      <c r="F28" s="522"/>
      <c r="G28" s="522"/>
      <c r="H28" s="523"/>
      <c r="I28" s="436" t="s">
        <v>237</v>
      </c>
    </row>
    <row r="29" spans="2:12" ht="110.1" customHeight="1">
      <c r="B29" s="21" t="s">
        <v>238</v>
      </c>
      <c r="C29" s="522" t="s">
        <v>239</v>
      </c>
      <c r="D29" s="522"/>
      <c r="E29" s="522"/>
      <c r="F29" s="522"/>
      <c r="G29" s="522"/>
      <c r="H29" s="523"/>
      <c r="I29" s="107"/>
    </row>
    <row r="30" spans="2:12" ht="78.95" customHeight="1">
      <c r="B30" s="168"/>
      <c r="C30" s="522" t="s">
        <v>240</v>
      </c>
      <c r="D30" s="522"/>
      <c r="E30" s="522"/>
      <c r="F30" s="522"/>
      <c r="G30" s="522"/>
      <c r="H30" s="523"/>
      <c r="I30" s="106"/>
    </row>
    <row r="31" spans="2:12" ht="46.5" customHeight="1">
      <c r="B31" s="515" t="s">
        <v>241</v>
      </c>
      <c r="C31" s="522" t="s">
        <v>242</v>
      </c>
      <c r="D31" s="522"/>
      <c r="E31" s="522"/>
      <c r="F31" s="522"/>
      <c r="G31" s="522"/>
      <c r="H31" s="522"/>
      <c r="I31" s="286" t="s">
        <v>243</v>
      </c>
      <c r="L31" s="169"/>
    </row>
    <row r="32" spans="2:12">
      <c r="B32" s="515"/>
      <c r="C32" s="522"/>
      <c r="D32" s="522"/>
      <c r="E32" s="522"/>
      <c r="F32" s="522"/>
      <c r="G32" s="522"/>
      <c r="H32" s="522"/>
      <c r="I32" s="414" t="s">
        <v>244</v>
      </c>
      <c r="L32" s="169"/>
    </row>
    <row r="33" spans="2:11" ht="109.5" customHeight="1">
      <c r="B33" s="515"/>
      <c r="C33" s="522"/>
      <c r="D33" s="522"/>
      <c r="E33" s="522"/>
      <c r="F33" s="522"/>
      <c r="G33" s="522"/>
      <c r="H33" s="522"/>
      <c r="I33" s="170"/>
      <c r="J33" s="138"/>
    </row>
    <row r="34" spans="2:11" ht="181.5" customHeight="1">
      <c r="B34" s="23" t="s">
        <v>245</v>
      </c>
      <c r="C34" s="586" t="s">
        <v>246</v>
      </c>
      <c r="D34" s="586"/>
      <c r="E34" s="586"/>
      <c r="F34" s="586"/>
      <c r="G34" s="586"/>
      <c r="H34" s="587"/>
      <c r="I34" s="287" t="s">
        <v>247</v>
      </c>
      <c r="K34" s="11"/>
    </row>
    <row r="35" spans="2:11" ht="24.75" customHeight="1">
      <c r="B35" s="21"/>
      <c r="C35" s="56"/>
      <c r="D35" s="56"/>
      <c r="E35" s="56"/>
      <c r="F35" s="56"/>
      <c r="G35" s="56"/>
      <c r="H35" s="56"/>
      <c r="I35" s="478" t="s">
        <v>248</v>
      </c>
      <c r="K35" s="11"/>
    </row>
    <row r="36" spans="2:11" ht="16.5" customHeight="1">
      <c r="B36" s="21"/>
      <c r="C36" s="56"/>
      <c r="D36" s="56"/>
      <c r="E36" s="56"/>
      <c r="F36" s="56"/>
      <c r="G36" s="56"/>
      <c r="H36" s="471"/>
      <c r="I36" s="472" t="s">
        <v>245</v>
      </c>
    </row>
    <row r="37" spans="2:11" ht="16.5" customHeight="1">
      <c r="B37" s="24"/>
      <c r="C37" s="25"/>
      <c r="D37" s="25"/>
      <c r="E37" s="25"/>
      <c r="F37" s="25"/>
      <c r="G37" s="25"/>
      <c r="H37" s="49"/>
      <c r="I37" s="477" t="s">
        <v>249</v>
      </c>
    </row>
    <row r="38" spans="2:11">
      <c r="B38" s="74"/>
    </row>
    <row r="39" spans="2:11">
      <c r="B39" s="171" t="s">
        <v>250</v>
      </c>
      <c r="C39" s="16"/>
      <c r="D39" s="373">
        <v>2025</v>
      </c>
      <c r="E39" s="374">
        <v>2024</v>
      </c>
      <c r="F39" s="375">
        <v>2023</v>
      </c>
      <c r="G39" s="172"/>
      <c r="H39" s="116"/>
    </row>
    <row r="40" spans="2:11">
      <c r="B40" s="173" t="s">
        <v>251</v>
      </c>
      <c r="C40" s="174"/>
      <c r="D40" s="376">
        <v>529</v>
      </c>
      <c r="E40" s="377">
        <v>529</v>
      </c>
      <c r="F40" s="378">
        <v>520</v>
      </c>
      <c r="G40" s="116"/>
      <c r="H40" s="116"/>
    </row>
    <row r="41" spans="2:11">
      <c r="B41" s="175" t="s">
        <v>252</v>
      </c>
      <c r="C41" s="176"/>
      <c r="D41" s="379"/>
      <c r="E41" s="380"/>
      <c r="F41" s="381"/>
      <c r="G41" s="116"/>
      <c r="H41" s="116"/>
    </row>
    <row r="42" spans="2:11">
      <c r="B42" s="26" t="s">
        <v>253</v>
      </c>
      <c r="C42" s="177"/>
      <c r="D42" s="382">
        <v>289</v>
      </c>
      <c r="E42" s="383">
        <v>282</v>
      </c>
      <c r="F42" s="384">
        <v>290</v>
      </c>
      <c r="G42" s="116"/>
      <c r="H42" s="116"/>
    </row>
    <row r="43" spans="2:11">
      <c r="B43" s="27" t="s">
        <v>254</v>
      </c>
      <c r="C43" s="178"/>
      <c r="D43" s="385">
        <v>240</v>
      </c>
      <c r="E43" s="386">
        <v>247</v>
      </c>
      <c r="F43" s="387">
        <v>230</v>
      </c>
      <c r="G43" s="116"/>
      <c r="H43" s="116"/>
    </row>
    <row r="44" spans="2:11">
      <c r="B44" s="173" t="s">
        <v>255</v>
      </c>
      <c r="C44" s="177"/>
      <c r="D44" s="382"/>
      <c r="E44" s="383"/>
      <c r="F44" s="384"/>
      <c r="G44" s="116"/>
      <c r="H44" s="116"/>
    </row>
    <row r="45" spans="2:11">
      <c r="B45" s="26" t="s">
        <v>256</v>
      </c>
      <c r="C45" s="177"/>
      <c r="D45" s="382">
        <v>506</v>
      </c>
      <c r="E45" s="383">
        <v>499</v>
      </c>
      <c r="F45" s="384">
        <v>495</v>
      </c>
      <c r="G45" s="179"/>
      <c r="H45" s="180"/>
    </row>
    <row r="46" spans="2:11">
      <c r="B46" s="28" t="s">
        <v>253</v>
      </c>
      <c r="C46" s="177"/>
      <c r="D46" s="382">
        <v>274</v>
      </c>
      <c r="E46" s="383">
        <v>265</v>
      </c>
      <c r="F46" s="384">
        <v>277</v>
      </c>
      <c r="G46" s="179"/>
      <c r="H46" s="180"/>
    </row>
    <row r="47" spans="2:11">
      <c r="B47" s="29" t="s">
        <v>254</v>
      </c>
      <c r="C47" s="181"/>
      <c r="D47" s="385">
        <v>232</v>
      </c>
      <c r="E47" s="386">
        <v>234</v>
      </c>
      <c r="F47" s="387">
        <v>218</v>
      </c>
      <c r="G47" s="179"/>
      <c r="H47" s="180"/>
    </row>
    <row r="48" spans="2:11">
      <c r="B48" s="26" t="s">
        <v>257</v>
      </c>
      <c r="C48" s="177"/>
      <c r="D48" s="382">
        <v>23</v>
      </c>
      <c r="E48" s="383">
        <v>30</v>
      </c>
      <c r="F48" s="384">
        <v>25</v>
      </c>
      <c r="G48" s="179"/>
      <c r="H48" s="180"/>
    </row>
    <row r="49" spans="2:8">
      <c r="B49" s="28" t="s">
        <v>253</v>
      </c>
      <c r="C49" s="177"/>
      <c r="D49" s="382">
        <v>15</v>
      </c>
      <c r="E49" s="383">
        <v>17</v>
      </c>
      <c r="F49" s="384">
        <v>13</v>
      </c>
      <c r="G49" s="179"/>
      <c r="H49" s="180"/>
    </row>
    <row r="50" spans="2:8">
      <c r="B50" s="29" t="s">
        <v>254</v>
      </c>
      <c r="C50" s="181"/>
      <c r="D50" s="385">
        <v>8</v>
      </c>
      <c r="E50" s="386">
        <v>13</v>
      </c>
      <c r="F50" s="387">
        <v>12</v>
      </c>
      <c r="G50" s="179"/>
      <c r="H50" s="180"/>
    </row>
    <row r="51" spans="2:8">
      <c r="B51" s="26" t="s">
        <v>258</v>
      </c>
      <c r="C51" s="177"/>
      <c r="D51" s="382">
        <v>388</v>
      </c>
      <c r="E51" s="383">
        <v>394</v>
      </c>
      <c r="F51" s="384">
        <v>382</v>
      </c>
      <c r="G51" s="179"/>
      <c r="H51" s="180"/>
    </row>
    <row r="52" spans="2:8">
      <c r="B52" s="28" t="s">
        <v>253</v>
      </c>
      <c r="C52" s="177"/>
      <c r="D52" s="382">
        <v>172</v>
      </c>
      <c r="E52" s="383">
        <v>173</v>
      </c>
      <c r="F52" s="384">
        <v>178</v>
      </c>
      <c r="G52" s="179"/>
      <c r="H52" s="180"/>
    </row>
    <row r="53" spans="2:8">
      <c r="B53" s="29" t="s">
        <v>254</v>
      </c>
      <c r="C53" s="181"/>
      <c r="D53" s="385">
        <v>216</v>
      </c>
      <c r="E53" s="386">
        <v>221</v>
      </c>
      <c r="F53" s="387">
        <v>204</v>
      </c>
      <c r="G53" s="179"/>
      <c r="H53" s="180"/>
    </row>
    <row r="54" spans="2:8">
      <c r="B54" s="30" t="s">
        <v>259</v>
      </c>
      <c r="C54" s="182"/>
      <c r="D54" s="382">
        <v>141</v>
      </c>
      <c r="E54" s="383">
        <v>135</v>
      </c>
      <c r="F54" s="384">
        <v>138</v>
      </c>
      <c r="G54" s="179"/>
      <c r="H54" s="180"/>
    </row>
    <row r="55" spans="2:8">
      <c r="B55" s="28" t="s">
        <v>253</v>
      </c>
      <c r="C55" s="183"/>
      <c r="D55" s="382">
        <v>117</v>
      </c>
      <c r="E55" s="383">
        <v>109</v>
      </c>
      <c r="F55" s="384">
        <v>112</v>
      </c>
      <c r="G55" s="179"/>
      <c r="H55" s="180"/>
    </row>
    <row r="56" spans="2:8">
      <c r="B56" s="29" t="s">
        <v>254</v>
      </c>
      <c r="C56" s="181"/>
      <c r="D56" s="385">
        <v>24</v>
      </c>
      <c r="E56" s="386">
        <v>26</v>
      </c>
      <c r="F56" s="387">
        <v>26</v>
      </c>
      <c r="G56" s="179"/>
      <c r="H56" s="180"/>
    </row>
    <row r="57" spans="2:8">
      <c r="B57" s="173" t="s">
        <v>260</v>
      </c>
      <c r="C57" s="177"/>
      <c r="D57" s="376">
        <v>47</v>
      </c>
      <c r="E57" s="377">
        <v>44</v>
      </c>
      <c r="F57" s="378">
        <v>42</v>
      </c>
      <c r="G57" s="179"/>
      <c r="H57" s="180"/>
    </row>
    <row r="58" spans="2:8">
      <c r="B58" s="173" t="s">
        <v>261</v>
      </c>
      <c r="C58" s="177"/>
      <c r="D58" s="425">
        <v>0.09</v>
      </c>
      <c r="E58" s="388">
        <v>8.3000000000000004E-2</v>
      </c>
      <c r="F58" s="389">
        <v>8.1000000000000003E-2</v>
      </c>
      <c r="G58" s="179"/>
      <c r="H58" s="180"/>
    </row>
    <row r="59" spans="2:8">
      <c r="B59" s="175" t="s">
        <v>262</v>
      </c>
      <c r="C59" s="176"/>
      <c r="D59" s="379"/>
      <c r="E59" s="380"/>
      <c r="F59" s="381"/>
      <c r="G59" s="184"/>
      <c r="H59" s="185"/>
    </row>
    <row r="60" spans="2:8">
      <c r="B60" s="26" t="s">
        <v>263</v>
      </c>
      <c r="C60" s="177"/>
      <c r="D60" s="382">
        <v>8</v>
      </c>
      <c r="E60" s="383">
        <v>8</v>
      </c>
      <c r="F60" s="391" t="s">
        <v>25</v>
      </c>
      <c r="G60" s="184"/>
      <c r="H60" s="185"/>
    </row>
    <row r="61" spans="2:8">
      <c r="B61" s="26" t="s">
        <v>264</v>
      </c>
      <c r="C61" s="177"/>
      <c r="D61" s="382">
        <v>39</v>
      </c>
      <c r="E61" s="383">
        <v>41</v>
      </c>
      <c r="F61" s="391" t="s">
        <v>25</v>
      </c>
      <c r="G61" s="184"/>
      <c r="H61" s="185"/>
    </row>
    <row r="62" spans="2:8">
      <c r="B62" s="186" t="s">
        <v>265</v>
      </c>
      <c r="C62" s="177"/>
      <c r="D62" s="382"/>
      <c r="E62" s="383"/>
      <c r="F62" s="391"/>
      <c r="G62" s="184"/>
      <c r="H62" s="185"/>
    </row>
    <row r="63" spans="2:8">
      <c r="B63" s="31" t="s">
        <v>253</v>
      </c>
      <c r="C63" s="112"/>
      <c r="D63" s="382">
        <v>3</v>
      </c>
      <c r="E63" s="383">
        <v>2</v>
      </c>
      <c r="F63" s="391" t="s">
        <v>25</v>
      </c>
      <c r="G63" s="184"/>
      <c r="H63" s="185"/>
    </row>
    <row r="64" spans="2:8">
      <c r="B64" s="10" t="s">
        <v>254</v>
      </c>
      <c r="C64" s="112"/>
      <c r="D64" s="382">
        <v>5</v>
      </c>
      <c r="E64" s="383">
        <v>6</v>
      </c>
      <c r="F64" s="391" t="s">
        <v>25</v>
      </c>
      <c r="G64" s="184"/>
      <c r="H64" s="185"/>
    </row>
    <row r="65" spans="2:9">
      <c r="B65" s="31" t="s">
        <v>266</v>
      </c>
      <c r="C65" s="112"/>
      <c r="D65" s="483">
        <v>0.375</v>
      </c>
      <c r="E65" s="347">
        <v>0.25</v>
      </c>
      <c r="F65" s="391" t="s">
        <v>25</v>
      </c>
      <c r="G65" s="184"/>
      <c r="H65" s="185"/>
    </row>
    <row r="66" spans="2:9">
      <c r="B66" s="187" t="s">
        <v>267</v>
      </c>
      <c r="C66" s="112"/>
      <c r="D66" s="484"/>
      <c r="E66" s="390"/>
      <c r="F66" s="391"/>
      <c r="G66" s="184"/>
      <c r="H66" s="185"/>
    </row>
    <row r="67" spans="2:9">
      <c r="B67" s="31" t="s">
        <v>253</v>
      </c>
      <c r="C67" s="112"/>
      <c r="D67" s="382">
        <v>22</v>
      </c>
      <c r="E67" s="383">
        <v>20</v>
      </c>
      <c r="F67" s="391" t="s">
        <v>25</v>
      </c>
      <c r="G67" s="184"/>
      <c r="H67" s="185"/>
    </row>
    <row r="68" spans="2:9">
      <c r="B68" s="10" t="s">
        <v>254</v>
      </c>
      <c r="C68" s="112"/>
      <c r="D68" s="382">
        <v>21</v>
      </c>
      <c r="E68" s="383">
        <v>21</v>
      </c>
      <c r="F68" s="391" t="s">
        <v>25</v>
      </c>
      <c r="G68" s="184"/>
      <c r="H68" s="185"/>
    </row>
    <row r="69" spans="2:9">
      <c r="B69" s="31" t="s">
        <v>266</v>
      </c>
      <c r="C69" s="112"/>
      <c r="D69" s="483">
        <v>0.51200000000000001</v>
      </c>
      <c r="E69" s="347">
        <v>0.49</v>
      </c>
      <c r="F69" s="391" t="s">
        <v>25</v>
      </c>
      <c r="G69" s="184"/>
      <c r="H69" s="185"/>
    </row>
    <row r="70" spans="2:9" ht="28.5">
      <c r="B70" s="188" t="s">
        <v>268</v>
      </c>
      <c r="C70" s="189"/>
      <c r="D70" s="483"/>
      <c r="E70" s="347"/>
      <c r="F70" s="391"/>
      <c r="G70" s="190"/>
      <c r="H70" s="190"/>
    </row>
    <row r="71" spans="2:9">
      <c r="B71" s="31" t="s">
        <v>253</v>
      </c>
      <c r="C71" s="191"/>
      <c r="D71" s="382">
        <v>25</v>
      </c>
      <c r="E71" s="383">
        <v>22</v>
      </c>
      <c r="F71" s="391" t="s">
        <v>25</v>
      </c>
      <c r="G71" s="192"/>
      <c r="H71" s="190"/>
    </row>
    <row r="72" spans="2:9">
      <c r="B72" s="10" t="s">
        <v>254</v>
      </c>
      <c r="C72" s="193"/>
      <c r="D72" s="382">
        <v>26</v>
      </c>
      <c r="E72" s="383">
        <v>27</v>
      </c>
      <c r="F72" s="391" t="s">
        <v>25</v>
      </c>
      <c r="G72" s="192"/>
      <c r="H72" s="190"/>
    </row>
    <row r="73" spans="2:9">
      <c r="B73" s="32" t="s">
        <v>266</v>
      </c>
      <c r="C73" s="194"/>
      <c r="D73" s="485">
        <v>0.49</v>
      </c>
      <c r="E73" s="423">
        <v>0.45</v>
      </c>
      <c r="F73" s="392" t="s">
        <v>25</v>
      </c>
      <c r="G73" s="192"/>
      <c r="H73" s="190"/>
    </row>
    <row r="74" spans="2:9">
      <c r="B74" s="191"/>
      <c r="C74" s="191"/>
      <c r="D74" s="195"/>
      <c r="E74" s="195"/>
      <c r="F74" s="195"/>
      <c r="G74" s="190"/>
      <c r="H74" s="190"/>
    </row>
    <row r="75" spans="2:9">
      <c r="B75" s="171" t="s">
        <v>269</v>
      </c>
      <c r="C75" s="166"/>
      <c r="D75" s="371">
        <v>2025</v>
      </c>
      <c r="E75" s="371">
        <v>2024</v>
      </c>
      <c r="F75" s="372">
        <v>2023</v>
      </c>
      <c r="G75" s="40"/>
      <c r="H75" s="190"/>
      <c r="I75" s="138"/>
    </row>
    <row r="76" spans="2:9" ht="95.25" customHeight="1">
      <c r="B76" s="33" t="s">
        <v>270</v>
      </c>
      <c r="C76" s="197"/>
      <c r="D76" s="510" t="s">
        <v>271</v>
      </c>
      <c r="E76" s="510"/>
      <c r="F76" s="510"/>
      <c r="G76" s="564"/>
      <c r="H76" s="190"/>
    </row>
    <row r="77" spans="2:9" ht="95.25" customHeight="1">
      <c r="B77" s="198" t="s">
        <v>272</v>
      </c>
      <c r="C77" s="148"/>
      <c r="D77" s="369">
        <v>5</v>
      </c>
      <c r="E77" s="370">
        <v>1</v>
      </c>
      <c r="F77" s="370">
        <v>4</v>
      </c>
      <c r="G77" s="439" t="s">
        <v>273</v>
      </c>
      <c r="H77" s="190"/>
    </row>
    <row r="78" spans="2:9" ht="288" customHeight="1">
      <c r="B78" s="33" t="s">
        <v>274</v>
      </c>
      <c r="C78" s="197"/>
      <c r="D78" s="510" t="s">
        <v>275</v>
      </c>
      <c r="E78" s="510"/>
      <c r="F78" s="510"/>
      <c r="G78" s="564"/>
      <c r="H78" s="190"/>
    </row>
    <row r="80" spans="2:9">
      <c r="B80" s="171" t="s">
        <v>276</v>
      </c>
      <c r="C80" s="166"/>
      <c r="D80" s="368">
        <v>2025</v>
      </c>
      <c r="E80" s="366">
        <v>2024</v>
      </c>
      <c r="F80" s="367">
        <v>2023</v>
      </c>
      <c r="G80" s="116"/>
      <c r="H80" s="116" t="s">
        <v>277</v>
      </c>
    </row>
    <row r="81" spans="2:8">
      <c r="B81" s="34" t="s">
        <v>278</v>
      </c>
      <c r="C81" s="199"/>
      <c r="D81" s="343"/>
      <c r="E81" s="344"/>
      <c r="F81" s="345"/>
      <c r="G81" s="200"/>
      <c r="H81" s="190"/>
    </row>
    <row r="82" spans="2:8">
      <c r="B82" s="201" t="s">
        <v>279</v>
      </c>
      <c r="C82" s="107"/>
      <c r="D82" s="346">
        <v>1</v>
      </c>
      <c r="E82" s="347">
        <v>1</v>
      </c>
      <c r="F82" s="348">
        <v>1</v>
      </c>
      <c r="G82" s="565"/>
      <c r="H82" s="566"/>
    </row>
    <row r="83" spans="2:8">
      <c r="B83" s="201" t="s">
        <v>280</v>
      </c>
      <c r="C83" s="107"/>
      <c r="D83" s="349">
        <v>0.29699999999999999</v>
      </c>
      <c r="E83" s="350">
        <v>0.29699999999999999</v>
      </c>
      <c r="F83" s="351">
        <v>0.27900000000000003</v>
      </c>
      <c r="G83" s="565"/>
      <c r="H83" s="566"/>
    </row>
    <row r="84" spans="2:8">
      <c r="B84" s="202" t="s">
        <v>281</v>
      </c>
      <c r="C84" s="107"/>
      <c r="D84" s="349">
        <v>0.18</v>
      </c>
      <c r="E84" s="350">
        <v>0.193</v>
      </c>
      <c r="F84" s="351">
        <v>0.152</v>
      </c>
      <c r="G84" s="565"/>
      <c r="H84" s="566"/>
    </row>
    <row r="85" spans="2:8">
      <c r="B85" s="203" t="s">
        <v>282</v>
      </c>
      <c r="C85" s="204"/>
      <c r="D85" s="352">
        <v>0.11700000000000001</v>
      </c>
      <c r="E85" s="353">
        <v>0.104</v>
      </c>
      <c r="F85" s="354">
        <v>0.127</v>
      </c>
      <c r="G85" s="36"/>
      <c r="H85" s="190"/>
    </row>
    <row r="87" spans="2:8">
      <c r="B87" s="562" t="s">
        <v>283</v>
      </c>
      <c r="C87" s="563"/>
      <c r="D87" s="366">
        <v>2025</v>
      </c>
      <c r="E87" s="366">
        <v>2024</v>
      </c>
      <c r="F87" s="367">
        <v>2023</v>
      </c>
      <c r="G87" s="37"/>
      <c r="H87" s="116"/>
    </row>
    <row r="88" spans="2:8">
      <c r="B88" s="34" t="s">
        <v>284</v>
      </c>
      <c r="C88" s="205"/>
      <c r="D88" s="355">
        <v>529</v>
      </c>
      <c r="E88" s="356">
        <v>529</v>
      </c>
      <c r="F88" s="357">
        <v>520</v>
      </c>
      <c r="G88" s="74"/>
      <c r="H88" s="185"/>
    </row>
    <row r="89" spans="2:8">
      <c r="B89" s="202" t="s">
        <v>285</v>
      </c>
      <c r="C89" s="107"/>
      <c r="D89" s="358">
        <v>61</v>
      </c>
      <c r="E89" s="359">
        <v>57</v>
      </c>
      <c r="F89" s="360">
        <v>60</v>
      </c>
      <c r="G89" s="74"/>
      <c r="H89" s="185"/>
    </row>
    <row r="90" spans="2:8">
      <c r="B90" s="202" t="s">
        <v>286</v>
      </c>
      <c r="C90" s="107"/>
      <c r="D90" s="358">
        <v>230</v>
      </c>
      <c r="E90" s="359">
        <v>237</v>
      </c>
      <c r="F90" s="360">
        <v>229</v>
      </c>
      <c r="G90" s="74"/>
      <c r="H90" s="185"/>
    </row>
    <row r="91" spans="2:8">
      <c r="B91" s="202" t="s">
        <v>287</v>
      </c>
      <c r="C91" s="206"/>
      <c r="D91" s="358">
        <v>238</v>
      </c>
      <c r="E91" s="359">
        <v>235</v>
      </c>
      <c r="F91" s="360">
        <v>231</v>
      </c>
      <c r="G91" s="74"/>
      <c r="H91" s="185"/>
    </row>
    <row r="92" spans="2:8">
      <c r="B92" s="567" t="s">
        <v>288</v>
      </c>
      <c r="C92" s="568"/>
      <c r="D92" s="358">
        <v>66</v>
      </c>
      <c r="E92" s="359">
        <v>66</v>
      </c>
      <c r="F92" s="360">
        <v>66</v>
      </c>
      <c r="G92" s="74"/>
      <c r="H92" s="185"/>
    </row>
    <row r="93" spans="2:8">
      <c r="B93" s="569" t="s">
        <v>253</v>
      </c>
      <c r="C93" s="570"/>
      <c r="D93" s="358">
        <v>25</v>
      </c>
      <c r="E93" s="359">
        <v>23</v>
      </c>
      <c r="F93" s="360">
        <v>22</v>
      </c>
      <c r="G93" s="74"/>
      <c r="H93" s="74"/>
    </row>
    <row r="94" spans="2:8">
      <c r="B94" s="571" t="s">
        <v>254</v>
      </c>
      <c r="C94" s="572"/>
      <c r="D94" s="358">
        <v>41</v>
      </c>
      <c r="E94" s="359">
        <v>43</v>
      </c>
      <c r="F94" s="360">
        <v>44</v>
      </c>
      <c r="G94" s="74"/>
      <c r="H94" s="185"/>
    </row>
    <row r="95" spans="2:8">
      <c r="B95" s="567" t="s">
        <v>289</v>
      </c>
      <c r="C95" s="568"/>
      <c r="D95" s="349">
        <v>0.379</v>
      </c>
      <c r="E95" s="361">
        <v>0.34799999999999998</v>
      </c>
      <c r="F95" s="362">
        <v>0.33300000000000002</v>
      </c>
      <c r="G95" s="74"/>
      <c r="H95" s="185"/>
    </row>
    <row r="96" spans="2:8">
      <c r="B96" s="584" t="s">
        <v>290</v>
      </c>
      <c r="C96" s="585"/>
      <c r="D96" s="363">
        <v>0.621</v>
      </c>
      <c r="E96" s="364">
        <v>0.65200000000000002</v>
      </c>
      <c r="F96" s="365">
        <v>0.66700000000000004</v>
      </c>
      <c r="G96" s="74"/>
      <c r="H96" s="185"/>
    </row>
    <row r="97" spans="2:8">
      <c r="B97" s="207"/>
      <c r="C97" s="207"/>
      <c r="D97" s="208"/>
      <c r="E97" s="209"/>
      <c r="F97" s="209"/>
      <c r="G97" s="74"/>
      <c r="H97" s="185"/>
    </row>
    <row r="98" spans="2:8">
      <c r="B98" s="562" t="s">
        <v>291</v>
      </c>
      <c r="C98" s="563"/>
      <c r="D98" s="366">
        <v>2025</v>
      </c>
      <c r="E98" s="366">
        <v>2024</v>
      </c>
      <c r="F98" s="366">
        <v>2023</v>
      </c>
      <c r="H98" s="185"/>
    </row>
    <row r="99" spans="2:8">
      <c r="B99" s="210" t="s">
        <v>292</v>
      </c>
      <c r="C99" s="211"/>
      <c r="D99" s="398">
        <v>0.1153</v>
      </c>
      <c r="E99" s="417">
        <v>0.124</v>
      </c>
      <c r="F99" s="362">
        <v>9.4E-2</v>
      </c>
      <c r="H99" s="185"/>
    </row>
    <row r="100" spans="2:8">
      <c r="B100" s="202" t="s">
        <v>293</v>
      </c>
      <c r="C100" s="107"/>
      <c r="D100" s="398">
        <v>0.11210000000000001</v>
      </c>
      <c r="E100" s="417">
        <v>9.1999999999999998E-2</v>
      </c>
      <c r="F100" s="362">
        <v>9.5000000000000001E-2</v>
      </c>
      <c r="H100" s="185"/>
    </row>
    <row r="101" spans="2:8" ht="28.5" customHeight="1">
      <c r="B101" s="212" t="s">
        <v>294</v>
      </c>
      <c r="C101" s="213"/>
      <c r="D101" s="399">
        <v>0.17150000000000001</v>
      </c>
      <c r="E101" s="418">
        <v>0.15859999999999999</v>
      </c>
      <c r="F101" s="424">
        <v>0.21</v>
      </c>
      <c r="H101" s="185"/>
    </row>
    <row r="103" spans="2:8">
      <c r="B103" s="562" t="s">
        <v>295</v>
      </c>
      <c r="C103" s="563"/>
      <c r="D103" s="166"/>
      <c r="E103" s="166"/>
      <c r="F103" s="196"/>
      <c r="G103" s="578"/>
      <c r="H103" s="578"/>
    </row>
    <row r="104" spans="2:8" ht="324.75" customHeight="1">
      <c r="B104" s="524" t="s">
        <v>296</v>
      </c>
      <c r="C104" s="525"/>
      <c r="D104" s="525"/>
      <c r="E104" s="525"/>
      <c r="F104" s="526"/>
      <c r="G104" s="36"/>
      <c r="H104" s="185"/>
    </row>
    <row r="105" spans="2:8">
      <c r="B105" s="19"/>
      <c r="C105" s="214"/>
      <c r="D105" s="497"/>
      <c r="E105" s="497"/>
      <c r="F105" s="497"/>
      <c r="G105" s="497"/>
      <c r="H105" s="215"/>
    </row>
    <row r="106" spans="2:8">
      <c r="B106" s="579" t="s">
        <v>297</v>
      </c>
      <c r="C106" s="580"/>
      <c r="D106" s="580"/>
      <c r="E106" s="580"/>
      <c r="F106" s="581"/>
      <c r="H106" s="185"/>
    </row>
    <row r="107" spans="2:8" ht="213.75" customHeight="1">
      <c r="B107" s="582" t="s">
        <v>298</v>
      </c>
      <c r="C107" s="517"/>
      <c r="D107" s="517"/>
      <c r="E107" s="517"/>
      <c r="F107" s="583"/>
      <c r="G107" s="200"/>
      <c r="H107" s="185"/>
    </row>
    <row r="108" spans="2:8">
      <c r="B108" s="19"/>
      <c r="C108" s="214"/>
      <c r="D108" s="497"/>
      <c r="E108" s="497"/>
      <c r="F108" s="497"/>
      <c r="G108" s="497"/>
      <c r="H108" s="215"/>
    </row>
    <row r="109" spans="2:8">
      <c r="B109" s="579" t="s">
        <v>299</v>
      </c>
      <c r="C109" s="580"/>
      <c r="D109" s="580"/>
      <c r="E109" s="580"/>
      <c r="F109" s="581"/>
      <c r="G109" s="200"/>
      <c r="H109" s="185"/>
    </row>
    <row r="110" spans="2:8" ht="225.75" customHeight="1">
      <c r="B110" s="524" t="s">
        <v>300</v>
      </c>
      <c r="C110" s="525"/>
      <c r="D110" s="525"/>
      <c r="E110" s="525"/>
      <c r="F110" s="526"/>
      <c r="G110" s="36"/>
      <c r="H110" s="185"/>
    </row>
    <row r="111" spans="2:8" ht="75.75" customHeight="1">
      <c r="B111" s="19"/>
      <c r="C111" s="214"/>
      <c r="D111" s="497"/>
      <c r="E111" s="497"/>
      <c r="F111" s="497"/>
      <c r="G111" s="497"/>
      <c r="H111" s="185"/>
    </row>
    <row r="112" spans="2:8" ht="20.45" customHeight="1"/>
    <row r="113" spans="2:8" ht="20.45" customHeight="1"/>
    <row r="114" spans="2:8" ht="18.600000000000001" customHeight="1"/>
    <row r="115" spans="2:8" ht="35.450000000000003" customHeight="1"/>
    <row r="116" spans="2:8" ht="39.950000000000003" customHeight="1"/>
    <row r="117" spans="2:8" ht="24" customHeight="1"/>
    <row r="118" spans="2:8" ht="35.450000000000003" customHeight="1"/>
    <row r="119" spans="2:8" ht="36.950000000000003" customHeight="1"/>
    <row r="120" spans="2:8" ht="20.45" customHeight="1"/>
    <row r="123" spans="2:8">
      <c r="B123" s="19"/>
      <c r="C123" s="214"/>
      <c r="D123" s="200"/>
      <c r="E123" s="200"/>
      <c r="F123" s="200"/>
      <c r="G123" s="200"/>
      <c r="H123" s="185"/>
    </row>
    <row r="124" spans="2:8">
      <c r="B124" s="19"/>
      <c r="C124" s="214"/>
      <c r="D124" s="200"/>
      <c r="E124" s="200"/>
      <c r="F124" s="200"/>
      <c r="G124" s="200"/>
      <c r="H124" s="185"/>
    </row>
    <row r="125" spans="2:8">
      <c r="B125" s="19"/>
      <c r="C125" s="214"/>
      <c r="D125" s="200"/>
      <c r="E125" s="200"/>
      <c r="F125" s="200"/>
      <c r="G125" s="200"/>
      <c r="H125" s="185"/>
    </row>
    <row r="126" spans="2:8">
      <c r="B126" s="19"/>
      <c r="C126" s="214"/>
      <c r="D126" s="200"/>
      <c r="E126" s="200"/>
      <c r="F126" s="200"/>
      <c r="G126" s="200"/>
      <c r="H126" s="185"/>
    </row>
    <row r="127" spans="2:8">
      <c r="B127" s="19"/>
      <c r="C127" s="214"/>
      <c r="D127" s="574"/>
      <c r="E127" s="574"/>
      <c r="F127" s="574"/>
      <c r="G127" s="574"/>
      <c r="H127" s="216"/>
    </row>
    <row r="128" spans="2:8">
      <c r="B128" s="35"/>
      <c r="C128" s="214"/>
      <c r="D128" s="497"/>
      <c r="E128" s="497"/>
      <c r="F128" s="497"/>
      <c r="G128" s="497"/>
      <c r="H128" s="185"/>
    </row>
    <row r="129" spans="2:8">
      <c r="B129" s="19"/>
      <c r="C129" s="214"/>
      <c r="D129" s="497"/>
      <c r="E129" s="497"/>
      <c r="F129" s="497"/>
      <c r="G129" s="497"/>
      <c r="H129" s="215"/>
    </row>
    <row r="130" spans="2:8">
      <c r="B130" s="573"/>
      <c r="C130" s="577"/>
      <c r="D130" s="497"/>
      <c r="E130" s="497"/>
      <c r="F130" s="497"/>
      <c r="G130" s="497"/>
      <c r="H130" s="185"/>
    </row>
    <row r="131" spans="2:8">
      <c r="B131" s="573"/>
      <c r="C131" s="577"/>
      <c r="D131" s="497"/>
      <c r="E131" s="497"/>
      <c r="F131" s="497"/>
      <c r="G131" s="497"/>
      <c r="H131" s="185"/>
    </row>
    <row r="132" spans="2:8">
      <c r="B132" s="19"/>
      <c r="C132" s="214"/>
      <c r="D132" s="36"/>
      <c r="E132" s="36"/>
      <c r="F132" s="36"/>
      <c r="G132" s="36"/>
      <c r="H132" s="185"/>
    </row>
    <row r="133" spans="2:8">
      <c r="B133" s="19"/>
      <c r="C133" s="214"/>
      <c r="D133" s="497"/>
      <c r="E133" s="497"/>
      <c r="F133" s="497"/>
      <c r="G133" s="497"/>
      <c r="H133" s="185"/>
    </row>
    <row r="134" spans="2:8">
      <c r="B134" s="573"/>
      <c r="C134" s="577"/>
      <c r="D134" s="574"/>
      <c r="E134" s="574"/>
      <c r="F134" s="574"/>
      <c r="G134" s="574"/>
      <c r="H134" s="185"/>
    </row>
    <row r="135" spans="2:8">
      <c r="B135" s="573"/>
      <c r="C135" s="577"/>
      <c r="D135" s="574"/>
      <c r="E135" s="574"/>
      <c r="F135" s="574"/>
      <c r="G135" s="574"/>
      <c r="H135" s="185"/>
    </row>
    <row r="136" spans="2:8">
      <c r="B136" s="573"/>
      <c r="C136" s="577"/>
      <c r="D136" s="574"/>
      <c r="E136" s="574"/>
      <c r="F136" s="574"/>
      <c r="G136" s="574"/>
      <c r="H136" s="217"/>
    </row>
    <row r="137" spans="2:8">
      <c r="B137" s="19"/>
      <c r="C137" s="214"/>
      <c r="D137" s="574"/>
      <c r="E137" s="574"/>
      <c r="F137" s="574"/>
      <c r="G137" s="574"/>
      <c r="H137" s="217"/>
    </row>
    <row r="138" spans="2:8">
      <c r="B138" s="19"/>
      <c r="C138" s="214"/>
      <c r="D138" s="574"/>
      <c r="E138" s="574"/>
      <c r="F138" s="574"/>
      <c r="G138" s="574"/>
      <c r="H138" s="216"/>
    </row>
    <row r="139" spans="2:8">
      <c r="B139" s="35"/>
      <c r="C139" s="218"/>
      <c r="D139" s="574"/>
      <c r="E139" s="574"/>
      <c r="F139" s="574"/>
      <c r="G139" s="574"/>
      <c r="H139" s="185"/>
    </row>
    <row r="140" spans="2:8">
      <c r="B140" s="35"/>
      <c r="C140" s="577"/>
      <c r="D140" s="574"/>
      <c r="E140" s="574"/>
      <c r="F140" s="574"/>
      <c r="G140" s="574"/>
      <c r="H140" s="185"/>
    </row>
    <row r="141" spans="2:8">
      <c r="B141" s="19"/>
      <c r="C141" s="577"/>
      <c r="D141" s="574"/>
      <c r="E141" s="574"/>
      <c r="F141" s="574"/>
      <c r="G141" s="574"/>
      <c r="H141" s="185"/>
    </row>
    <row r="142" spans="2:8">
      <c r="B142" s="576"/>
      <c r="C142" s="576"/>
      <c r="D142" s="574"/>
      <c r="E142" s="574"/>
      <c r="F142" s="574"/>
      <c r="G142" s="574"/>
      <c r="H142" s="185"/>
    </row>
    <row r="143" spans="2:8">
      <c r="B143" s="35"/>
      <c r="C143" s="35"/>
      <c r="D143" s="574"/>
      <c r="E143" s="574"/>
      <c r="F143" s="574"/>
      <c r="G143" s="574"/>
      <c r="H143" s="216"/>
    </row>
    <row r="144" spans="2:8">
      <c r="B144" s="35"/>
      <c r="C144" s="219"/>
      <c r="D144" s="574"/>
      <c r="E144" s="574"/>
      <c r="F144" s="574"/>
      <c r="G144" s="574"/>
      <c r="H144" s="185"/>
    </row>
    <row r="145" spans="2:8">
      <c r="B145" s="19"/>
      <c r="C145" s="214"/>
      <c r="D145" s="497"/>
      <c r="E145" s="497"/>
      <c r="F145" s="497"/>
      <c r="G145" s="497"/>
      <c r="H145" s="77"/>
    </row>
    <row r="146" spans="2:8">
      <c r="B146" s="35"/>
      <c r="C146" s="214"/>
      <c r="D146" s="574"/>
      <c r="E146" s="574"/>
      <c r="F146" s="574"/>
      <c r="G146" s="574"/>
      <c r="H146" s="77"/>
    </row>
    <row r="147" spans="2:8">
      <c r="B147" s="576"/>
      <c r="C147" s="576"/>
      <c r="D147" s="574"/>
      <c r="E147" s="574"/>
      <c r="F147" s="574"/>
      <c r="G147" s="574"/>
      <c r="H147" s="185"/>
    </row>
    <row r="148" spans="2:8">
      <c r="B148" s="576"/>
      <c r="C148" s="576"/>
      <c r="D148" s="574"/>
      <c r="E148" s="574"/>
      <c r="F148" s="574"/>
      <c r="G148" s="574"/>
      <c r="H148" s="185"/>
    </row>
    <row r="149" spans="2:8">
      <c r="B149" s="576"/>
      <c r="C149" s="576"/>
      <c r="D149" s="574"/>
      <c r="E149" s="574"/>
      <c r="F149" s="574"/>
      <c r="G149" s="574"/>
      <c r="H149" s="185"/>
    </row>
    <row r="150" spans="2:8">
      <c r="B150" s="576"/>
      <c r="C150" s="576"/>
      <c r="D150" s="574"/>
      <c r="E150" s="574"/>
      <c r="F150" s="574"/>
      <c r="G150" s="574"/>
      <c r="H150" s="214"/>
    </row>
    <row r="151" spans="2:8">
      <c r="B151" s="576"/>
      <c r="C151" s="576"/>
      <c r="D151" s="574"/>
      <c r="E151" s="574"/>
      <c r="F151" s="574"/>
      <c r="G151" s="574"/>
      <c r="H151" s="185"/>
    </row>
    <row r="152" spans="2:8">
      <c r="B152" s="576"/>
      <c r="C152" s="576"/>
      <c r="D152" s="574"/>
      <c r="E152" s="574"/>
      <c r="F152" s="574"/>
      <c r="G152" s="574"/>
      <c r="H152" s="185"/>
    </row>
    <row r="153" spans="2:8">
      <c r="B153" s="576"/>
      <c r="C153" s="576"/>
      <c r="D153" s="574"/>
      <c r="E153" s="574"/>
      <c r="F153" s="574"/>
      <c r="G153" s="574"/>
      <c r="H153" s="214"/>
    </row>
    <row r="155" spans="2:8">
      <c r="B155" s="37"/>
      <c r="C155" s="37"/>
      <c r="D155" s="37"/>
      <c r="E155" s="37"/>
      <c r="F155" s="37"/>
      <c r="G155" s="578"/>
      <c r="H155" s="578"/>
    </row>
    <row r="156" spans="2:8">
      <c r="B156" s="38"/>
      <c r="C156" s="37"/>
      <c r="D156" s="574"/>
      <c r="E156" s="574"/>
      <c r="F156" s="574"/>
      <c r="G156" s="574"/>
      <c r="H156" s="185"/>
    </row>
    <row r="157" spans="2:8">
      <c r="B157" s="576"/>
      <c r="C157" s="575"/>
      <c r="D157" s="574"/>
      <c r="E157" s="574"/>
      <c r="F157" s="574"/>
      <c r="G157" s="574"/>
      <c r="H157" s="185"/>
    </row>
    <row r="158" spans="2:8">
      <c r="B158" s="576"/>
      <c r="C158" s="575"/>
      <c r="D158" s="574"/>
      <c r="E158" s="574"/>
      <c r="F158" s="574"/>
      <c r="G158" s="574"/>
      <c r="H158" s="190"/>
    </row>
    <row r="159" spans="2:8">
      <c r="B159" s="576"/>
      <c r="C159" s="575"/>
      <c r="D159" s="574"/>
      <c r="E159" s="574"/>
      <c r="F159" s="574"/>
      <c r="G159" s="574"/>
      <c r="H159" s="185"/>
    </row>
    <row r="160" spans="2:8">
      <c r="B160" s="576"/>
      <c r="C160" s="575"/>
      <c r="D160" s="574"/>
      <c r="E160" s="574"/>
      <c r="F160" s="574"/>
      <c r="G160" s="574"/>
      <c r="H160" s="185"/>
    </row>
    <row r="161" spans="2:8">
      <c r="B161" s="35"/>
      <c r="C161" s="219"/>
      <c r="D161" s="574"/>
      <c r="E161" s="574"/>
      <c r="F161" s="574"/>
      <c r="G161" s="574"/>
      <c r="H161" s="185"/>
    </row>
    <row r="162" spans="2:8">
      <c r="B162" s="576"/>
      <c r="C162" s="576"/>
      <c r="D162" s="574"/>
      <c r="E162" s="574"/>
      <c r="F162" s="574"/>
      <c r="G162" s="574"/>
      <c r="H162" s="185"/>
    </row>
    <row r="163" spans="2:8">
      <c r="B163" s="576"/>
      <c r="C163" s="576"/>
      <c r="D163" s="574"/>
      <c r="E163" s="574"/>
      <c r="F163" s="574"/>
      <c r="G163" s="574"/>
      <c r="H163" s="180"/>
    </row>
    <row r="164" spans="2:8">
      <c r="B164" s="19"/>
      <c r="C164" s="214"/>
      <c r="D164" s="497"/>
      <c r="E164" s="497"/>
      <c r="F164" s="497"/>
      <c r="G164" s="497"/>
      <c r="H164" s="185"/>
    </row>
    <row r="165" spans="2:8">
      <c r="B165" s="35"/>
      <c r="C165" s="219"/>
      <c r="D165" s="497"/>
      <c r="E165" s="497"/>
      <c r="F165" s="497"/>
      <c r="G165" s="497"/>
      <c r="H165" s="190"/>
    </row>
    <row r="166" spans="2:8">
      <c r="B166" s="35"/>
      <c r="C166" s="219"/>
      <c r="D166" s="497"/>
      <c r="E166" s="497"/>
      <c r="F166" s="497"/>
      <c r="G166" s="497"/>
      <c r="H166" s="190"/>
    </row>
    <row r="167" spans="2:8">
      <c r="B167" s="35"/>
      <c r="C167" s="219"/>
      <c r="D167" s="497"/>
      <c r="E167" s="497"/>
      <c r="F167" s="497"/>
      <c r="G167" s="497"/>
      <c r="H167" s="185"/>
    </row>
    <row r="168" spans="2:8">
      <c r="B168" s="574"/>
      <c r="C168" s="574"/>
      <c r="D168" s="574"/>
      <c r="E168" s="574"/>
      <c r="F168" s="574"/>
      <c r="G168" s="574"/>
      <c r="H168" s="185"/>
    </row>
    <row r="169" spans="2:8">
      <c r="B169" s="574"/>
      <c r="C169" s="574"/>
      <c r="D169" s="574"/>
      <c r="E169" s="574"/>
      <c r="F169" s="574"/>
      <c r="G169" s="574"/>
      <c r="H169" s="190"/>
    </row>
    <row r="170" spans="2:8">
      <c r="B170" s="576"/>
      <c r="C170" s="576"/>
      <c r="D170" s="574"/>
      <c r="E170" s="574"/>
      <c r="F170" s="574"/>
      <c r="G170" s="574"/>
      <c r="H170" s="588"/>
    </row>
    <row r="171" spans="2:8">
      <c r="B171" s="576"/>
      <c r="C171" s="576"/>
      <c r="D171" s="574"/>
      <c r="E171" s="574"/>
      <c r="F171" s="574"/>
      <c r="G171" s="574"/>
      <c r="H171" s="589"/>
    </row>
    <row r="172" spans="2:8">
      <c r="B172" s="576"/>
      <c r="C172" s="576"/>
      <c r="D172" s="574"/>
      <c r="E172" s="574"/>
      <c r="F172" s="574"/>
      <c r="G172" s="574"/>
      <c r="H172" s="588"/>
    </row>
    <row r="173" spans="2:8">
      <c r="B173" s="576"/>
      <c r="C173" s="576"/>
      <c r="D173" s="574"/>
      <c r="E173" s="574"/>
      <c r="F173" s="574"/>
      <c r="G173" s="574"/>
      <c r="H173" s="588"/>
    </row>
    <row r="174" spans="2:8">
      <c r="B174" s="574"/>
      <c r="C174" s="575"/>
      <c r="D174" s="574"/>
      <c r="E174" s="574"/>
      <c r="F174" s="574"/>
      <c r="G174" s="574"/>
      <c r="H174" s="190"/>
    </row>
    <row r="175" spans="2:8">
      <c r="B175" s="574"/>
      <c r="C175" s="575"/>
      <c r="D175" s="574"/>
      <c r="E175" s="574"/>
      <c r="F175" s="574"/>
      <c r="G175" s="574"/>
      <c r="H175" s="185"/>
    </row>
    <row r="176" spans="2:8">
      <c r="B176" s="574"/>
      <c r="C176" s="575"/>
      <c r="D176" s="574"/>
      <c r="E176" s="574"/>
      <c r="F176" s="574"/>
      <c r="G176" s="574"/>
      <c r="H176" s="185"/>
    </row>
    <row r="177" spans="2:8">
      <c r="B177" s="574"/>
      <c r="C177" s="575"/>
      <c r="D177" s="574"/>
      <c r="E177" s="574"/>
      <c r="F177" s="574"/>
      <c r="G177" s="574"/>
      <c r="H177" s="185"/>
    </row>
    <row r="178" spans="2:8">
      <c r="B178" s="574"/>
      <c r="C178" s="574"/>
      <c r="D178" s="574"/>
      <c r="E178" s="574"/>
      <c r="F178" s="574"/>
      <c r="G178" s="574"/>
      <c r="H178" s="185"/>
    </row>
    <row r="179" spans="2:8">
      <c r="B179" s="574"/>
      <c r="C179" s="574"/>
      <c r="D179" s="574"/>
      <c r="E179" s="574"/>
      <c r="F179" s="574"/>
      <c r="G179" s="574"/>
      <c r="H179" s="185"/>
    </row>
    <row r="180" spans="2:8">
      <c r="B180" s="574"/>
      <c r="C180" s="574"/>
      <c r="D180" s="574"/>
      <c r="E180" s="574"/>
      <c r="F180" s="574"/>
      <c r="G180" s="574"/>
      <c r="H180" s="185"/>
    </row>
    <row r="181" spans="2:8">
      <c r="B181" s="574"/>
      <c r="C181" s="574"/>
      <c r="D181" s="574"/>
      <c r="E181" s="574"/>
      <c r="F181" s="574"/>
      <c r="G181" s="574"/>
      <c r="H181" s="185"/>
    </row>
    <row r="182" spans="2:8">
      <c r="B182" s="35"/>
      <c r="C182" s="575"/>
      <c r="D182" s="574"/>
      <c r="E182" s="574"/>
      <c r="F182" s="574"/>
      <c r="G182" s="574"/>
      <c r="H182" s="185"/>
    </row>
    <row r="183" spans="2:8">
      <c r="B183" s="35"/>
      <c r="C183" s="575"/>
      <c r="D183" s="574"/>
      <c r="E183" s="574"/>
      <c r="F183" s="574"/>
      <c r="G183" s="574"/>
      <c r="H183" s="185"/>
    </row>
    <row r="184" spans="2:8">
      <c r="B184" s="35"/>
      <c r="C184" s="219"/>
      <c r="D184" s="574"/>
      <c r="E184" s="574"/>
      <c r="F184" s="574"/>
      <c r="G184" s="574"/>
      <c r="H184" s="190"/>
    </row>
    <row r="185" spans="2:8">
      <c r="B185" s="576"/>
      <c r="C185" s="576"/>
      <c r="D185" s="574"/>
      <c r="E185" s="574"/>
      <c r="F185" s="574"/>
      <c r="G185" s="574"/>
      <c r="H185" s="185"/>
    </row>
    <row r="186" spans="2:8">
      <c r="B186" s="576"/>
      <c r="C186" s="576"/>
      <c r="D186" s="574"/>
      <c r="E186" s="574"/>
      <c r="F186" s="574"/>
      <c r="G186" s="574"/>
      <c r="H186" s="185"/>
    </row>
    <row r="187" spans="2:8">
      <c r="B187" s="576"/>
      <c r="C187" s="576"/>
      <c r="D187" s="574"/>
      <c r="E187" s="574"/>
      <c r="F187" s="574"/>
      <c r="G187" s="574"/>
      <c r="H187" s="185"/>
    </row>
    <row r="188" spans="2:8">
      <c r="B188" s="573"/>
      <c r="C188" s="573"/>
      <c r="D188" s="574"/>
      <c r="E188" s="574"/>
      <c r="F188" s="574"/>
      <c r="G188" s="574"/>
      <c r="H188" s="185"/>
    </row>
    <row r="189" spans="2:8">
      <c r="B189" s="573"/>
      <c r="C189" s="573"/>
      <c r="D189" s="574"/>
      <c r="E189" s="574"/>
      <c r="F189" s="574"/>
      <c r="G189" s="574"/>
      <c r="H189" s="185"/>
    </row>
    <row r="190" spans="2:8">
      <c r="B190" s="19"/>
      <c r="C190" s="19"/>
      <c r="D190" s="574"/>
      <c r="E190" s="574"/>
      <c r="F190" s="574"/>
      <c r="G190" s="574"/>
      <c r="H190" s="190"/>
    </row>
  </sheetData>
  <sheetProtection sheet="1" objects="1" scenarios="1"/>
  <mergeCells count="95">
    <mergeCell ref="B172:C173"/>
    <mergeCell ref="D172:G173"/>
    <mergeCell ref="H172:H173"/>
    <mergeCell ref="B142:C142"/>
    <mergeCell ref="D142:G143"/>
    <mergeCell ref="D144:G144"/>
    <mergeCell ref="D145:G145"/>
    <mergeCell ref="D146:G146"/>
    <mergeCell ref="B147:C150"/>
    <mergeCell ref="D147:G150"/>
    <mergeCell ref="B151:C153"/>
    <mergeCell ref="D151:G153"/>
    <mergeCell ref="D168:G169"/>
    <mergeCell ref="B170:C171"/>
    <mergeCell ref="H170:H171"/>
    <mergeCell ref="B162:C163"/>
    <mergeCell ref="C31:H33"/>
    <mergeCell ref="B107:F107"/>
    <mergeCell ref="B110:F110"/>
    <mergeCell ref="B130:B131"/>
    <mergeCell ref="C130:C131"/>
    <mergeCell ref="D130:G130"/>
    <mergeCell ref="D131:G131"/>
    <mergeCell ref="B95:C95"/>
    <mergeCell ref="B96:C96"/>
    <mergeCell ref="D76:G76"/>
    <mergeCell ref="D127:G127"/>
    <mergeCell ref="B106:F106"/>
    <mergeCell ref="C34:H34"/>
    <mergeCell ref="B103:C103"/>
    <mergeCell ref="G103:H103"/>
    <mergeCell ref="D105:G105"/>
    <mergeCell ref="D133:G133"/>
    <mergeCell ref="D156:G156"/>
    <mergeCell ref="D111:G111"/>
    <mergeCell ref="D108:G108"/>
    <mergeCell ref="D134:G138"/>
    <mergeCell ref="D139:G139"/>
    <mergeCell ref="D140:G141"/>
    <mergeCell ref="D128:G128"/>
    <mergeCell ref="D129:G129"/>
    <mergeCell ref="B109:F109"/>
    <mergeCell ref="D170:G171"/>
    <mergeCell ref="B157:B160"/>
    <mergeCell ref="C157:C160"/>
    <mergeCell ref="C134:C136"/>
    <mergeCell ref="C140:C141"/>
    <mergeCell ref="D162:G163"/>
    <mergeCell ref="D164:G164"/>
    <mergeCell ref="D165:G167"/>
    <mergeCell ref="B168:C169"/>
    <mergeCell ref="B134:B136"/>
    <mergeCell ref="G155:H155"/>
    <mergeCell ref="D157:G161"/>
    <mergeCell ref="B188:C189"/>
    <mergeCell ref="D188:G190"/>
    <mergeCell ref="B174:B177"/>
    <mergeCell ref="C174:C177"/>
    <mergeCell ref="D174:G177"/>
    <mergeCell ref="B178:C181"/>
    <mergeCell ref="D178:G181"/>
    <mergeCell ref="C182:C183"/>
    <mergeCell ref="D182:G184"/>
    <mergeCell ref="B185:C187"/>
    <mergeCell ref="D185:G187"/>
    <mergeCell ref="B104:F104"/>
    <mergeCell ref="B87:C87"/>
    <mergeCell ref="D78:G78"/>
    <mergeCell ref="G82:G84"/>
    <mergeCell ref="H82:H84"/>
    <mergeCell ref="B98:C98"/>
    <mergeCell ref="B92:C92"/>
    <mergeCell ref="B93:C93"/>
    <mergeCell ref="B94:C94"/>
    <mergeCell ref="B31:B33"/>
    <mergeCell ref="B4:B13"/>
    <mergeCell ref="I16:I25"/>
    <mergeCell ref="C28:H28"/>
    <mergeCell ref="G15:H15"/>
    <mergeCell ref="H18:H20"/>
    <mergeCell ref="B16:H17"/>
    <mergeCell ref="C29:H29"/>
    <mergeCell ref="C27:H27"/>
    <mergeCell ref="C13:G13"/>
    <mergeCell ref="C8:G8"/>
    <mergeCell ref="C9:G9"/>
    <mergeCell ref="C10:G10"/>
    <mergeCell ref="C11:G11"/>
    <mergeCell ref="C12:G12"/>
    <mergeCell ref="C30:H30"/>
    <mergeCell ref="C3:G3"/>
    <mergeCell ref="C4:G4"/>
    <mergeCell ref="C5:G5"/>
    <mergeCell ref="C6:G6"/>
    <mergeCell ref="C7:G7"/>
  </mergeCells>
  <hyperlinks>
    <hyperlink ref="I27" r:id="rId1" display="For further information on our complaints mechanism and whistleblowing systems see our sustainability report 2024 page 136 ff " xr:uid="{70A69AF4-7AC3-487A-9589-3EBD3B7CA340}"/>
    <hyperlink ref="I31" r:id="rId2" display="For further Information please check our Diversty Policy as well as " xr:uid="{5FA5D12A-F18C-4018-83FB-9BB2E31B104D}"/>
    <hyperlink ref="I28" r:id="rId3" xr:uid="{2A2FD0DB-A576-4162-A604-26DE930A5CDD}"/>
    <hyperlink ref="I32" r:id="rId4" xr:uid="{465FFC67-ADEF-48BD-9BEE-6F6DFDE90D76}"/>
    <hyperlink ref="I34" r:id="rId5" display="Our projects fulfil national and international environmental and social standards, including the IFC Performance Standards, EHS Guidelines of the World Bank Group and ILO Conventions, as well as international human rights standards. Details regarding our environmental and social standards can be found on the OeKB " xr:uid="{72536D74-1798-47AD-8F6A-B4C52B90F5A2}"/>
    <hyperlink ref="I35" r:id="rId6" xr:uid="{29F58F54-E956-4C16-B507-751A91B8F57D}"/>
    <hyperlink ref="C27:H27" r:id="rId7" display="OeKB handles all the affairs of its customers conscientiously and with the highest diligence. However, if a customer is not completely satisfied with our services, we provide possibilities for feedback and complaint on our website." xr:uid="{A5FB83B3-93E6-444F-B006-B59899CF34B3}"/>
    <hyperlink ref="I4" r:id="rId8" display="https://www.oekb.at/dam/jcr:f35d30c4-db35-4508-8db9-7e829edfc7a8/OeKB-Group-Sustainability-Report-2025.pdf" xr:uid="{3B81A90D-2798-4DAD-8A97-EB6CCA3BBEB0}"/>
    <hyperlink ref="I37" r:id="rId9" xr:uid="{13E81D19-593F-40C6-8167-081793439C5C}"/>
    <hyperlink ref="I36" r:id="rId10" xr:uid="{1BAE951F-6160-4C7B-9315-2DBF78EA2695}"/>
  </hyperlinks>
  <pageMargins left="0.7" right="0.7" top="0.75" bottom="0.75" header="0.3" footer="0.3"/>
  <pageSetup paperSize="9" orientation="portrait" r:id="rId11"/>
  <headerFooter>
    <oddFooter>&amp;C_x000D_&amp;1#&amp;"Calibri"&amp;8&amp;K000000 eingeschränkt/restricted</oddFooter>
  </headerFooter>
  <drawing r:id="rId12"/>
  <legacyDrawing r:id="rId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6725-E7DD-4DAA-AEF4-35E8380C66AC}">
  <dimension ref="B1:AD103"/>
  <sheetViews>
    <sheetView showGridLines="0" zoomScale="45" zoomScaleNormal="80" workbookViewId="0">
      <pane ySplit="1" topLeftCell="A40" activePane="bottomLeft" state="frozen"/>
      <selection pane="bottomLeft" activeCell="S9" sqref="S9"/>
    </sheetView>
  </sheetViews>
  <sheetFormatPr defaultColWidth="8.85546875" defaultRowHeight="14.25"/>
  <cols>
    <col min="1" max="1" width="8.85546875" style="22"/>
    <col min="2" max="2" width="61.5703125" style="22" customWidth="1"/>
    <col min="3" max="7" width="8.85546875" style="22"/>
    <col min="8" max="8" width="18.85546875" style="22" customWidth="1"/>
    <col min="9" max="9" width="18.28515625" style="22" customWidth="1"/>
    <col min="10" max="10" width="4.85546875" style="22" customWidth="1"/>
    <col min="11" max="11" width="14.140625" style="22" customWidth="1"/>
    <col min="12" max="12" width="6.42578125" style="22" customWidth="1"/>
    <col min="13" max="13" width="45.5703125" style="22" customWidth="1"/>
    <col min="14" max="14" width="8.85546875" style="22" customWidth="1"/>
    <col min="15" max="19" width="8.85546875" style="22"/>
    <col min="20" max="21" width="7.85546875" style="22" customWidth="1"/>
    <col min="22" max="16384" width="8.85546875" style="22"/>
  </cols>
  <sheetData>
    <row r="1" spans="2:18" ht="99.95" customHeight="1">
      <c r="B1" s="71" t="s">
        <v>301</v>
      </c>
      <c r="R1" s="73"/>
    </row>
    <row r="2" spans="2:18" ht="17.45" customHeight="1">
      <c r="B2" s="71"/>
      <c r="R2" s="73"/>
    </row>
    <row r="3" spans="2:18" ht="17.45" customHeight="1">
      <c r="B3" s="615" t="s">
        <v>302</v>
      </c>
      <c r="C3" s="616"/>
      <c r="D3" s="617"/>
      <c r="E3" s="617"/>
      <c r="F3" s="617"/>
      <c r="G3" s="617"/>
      <c r="H3" s="618"/>
      <c r="I3" s="618"/>
      <c r="J3" s="618"/>
      <c r="K3" s="618"/>
      <c r="L3" s="220"/>
      <c r="M3" s="221" t="s">
        <v>39</v>
      </c>
      <c r="R3" s="73"/>
    </row>
    <row r="4" spans="2:18" ht="409.6" customHeight="1">
      <c r="B4" s="98" t="s">
        <v>303</v>
      </c>
      <c r="C4" s="513" t="s">
        <v>304</v>
      </c>
      <c r="D4" s="597"/>
      <c r="E4" s="597"/>
      <c r="F4" s="597"/>
      <c r="G4" s="597"/>
      <c r="H4" s="597"/>
      <c r="I4" s="597"/>
      <c r="J4" s="597"/>
      <c r="K4" s="597"/>
      <c r="L4" s="222"/>
      <c r="M4" s="486" t="s">
        <v>305</v>
      </c>
      <c r="N4" s="431"/>
      <c r="R4" s="73"/>
    </row>
    <row r="5" spans="2:18" ht="193.5" customHeight="1">
      <c r="B5" s="101" t="s">
        <v>306</v>
      </c>
      <c r="C5" s="513" t="s">
        <v>307</v>
      </c>
      <c r="D5" s="513"/>
      <c r="E5" s="513"/>
      <c r="F5" s="513"/>
      <c r="G5" s="513"/>
      <c r="H5" s="513"/>
      <c r="I5" s="513"/>
      <c r="J5" s="513"/>
      <c r="K5" s="513"/>
      <c r="L5" s="222"/>
      <c r="M5" s="223"/>
      <c r="R5" s="73"/>
    </row>
    <row r="6" spans="2:18" ht="90.6" customHeight="1">
      <c r="B6" s="101" t="s">
        <v>308</v>
      </c>
      <c r="C6" s="519" t="s">
        <v>309</v>
      </c>
      <c r="D6" s="519"/>
      <c r="E6" s="519"/>
      <c r="F6" s="519"/>
      <c r="G6" s="519"/>
      <c r="H6" s="519"/>
      <c r="I6" s="519"/>
      <c r="J6" s="519"/>
      <c r="K6" s="519"/>
      <c r="L6" s="224"/>
      <c r="M6" s="475" t="s">
        <v>310</v>
      </c>
      <c r="R6" s="73"/>
    </row>
    <row r="7" spans="2:18" ht="183" customHeight="1">
      <c r="B7" s="101"/>
      <c r="C7" s="525"/>
      <c r="D7" s="525"/>
      <c r="E7" s="525"/>
      <c r="F7" s="525"/>
      <c r="G7" s="525"/>
      <c r="H7" s="525"/>
      <c r="I7" s="525"/>
      <c r="J7" s="525"/>
      <c r="K7" s="525"/>
      <c r="L7" s="148"/>
      <c r="M7" s="434" t="s">
        <v>311</v>
      </c>
      <c r="R7" s="73"/>
    </row>
    <row r="8" spans="2:18" ht="77.25" customHeight="1">
      <c r="B8" s="101" t="s">
        <v>312</v>
      </c>
      <c r="C8" s="513" t="s">
        <v>313</v>
      </c>
      <c r="D8" s="513"/>
      <c r="E8" s="513"/>
      <c r="F8" s="513"/>
      <c r="G8" s="513"/>
      <c r="H8" s="513"/>
      <c r="I8" s="513"/>
      <c r="J8" s="513"/>
      <c r="K8" s="513"/>
      <c r="L8" s="222"/>
      <c r="M8" s="437" t="s">
        <v>314</v>
      </c>
      <c r="R8" s="73"/>
    </row>
    <row r="9" spans="2:18" ht="192.75" customHeight="1">
      <c r="B9" s="110" t="s">
        <v>315</v>
      </c>
      <c r="C9" s="525" t="s">
        <v>316</v>
      </c>
      <c r="D9" s="525"/>
      <c r="E9" s="525"/>
      <c r="F9" s="525"/>
      <c r="G9" s="525"/>
      <c r="H9" s="525"/>
      <c r="I9" s="525"/>
      <c r="J9" s="525"/>
      <c r="K9" s="525"/>
      <c r="L9" s="148"/>
      <c r="M9" s="434" t="s">
        <v>317</v>
      </c>
      <c r="R9" s="73"/>
    </row>
    <row r="10" spans="2:18" ht="17.45" customHeight="1">
      <c r="B10" s="71"/>
      <c r="R10" s="73"/>
    </row>
    <row r="11" spans="2:18" ht="27.95" customHeight="1">
      <c r="B11" s="147" t="s">
        <v>318</v>
      </c>
      <c r="C11" s="225"/>
      <c r="D11" s="226"/>
      <c r="E11" s="227"/>
      <c r="F11" s="226"/>
      <c r="G11" s="226"/>
      <c r="H11" s="226"/>
      <c r="I11" s="226"/>
      <c r="J11" s="16"/>
      <c r="K11" s="16" t="s">
        <v>38</v>
      </c>
      <c r="L11" s="226"/>
      <c r="M11" s="40" t="s">
        <v>39</v>
      </c>
      <c r="R11" s="73"/>
    </row>
    <row r="12" spans="2:18" ht="127.5" customHeight="1">
      <c r="B12" s="554" t="s">
        <v>319</v>
      </c>
      <c r="C12" s="525" t="s">
        <v>320</v>
      </c>
      <c r="D12" s="525"/>
      <c r="E12" s="525"/>
      <c r="F12" s="525"/>
      <c r="G12" s="525"/>
      <c r="H12" s="525"/>
      <c r="I12" s="525"/>
      <c r="J12" s="104"/>
      <c r="K12" s="105"/>
      <c r="L12" s="105"/>
      <c r="M12" s="434" t="s">
        <v>321</v>
      </c>
      <c r="R12" s="73"/>
    </row>
    <row r="13" spans="2:18" ht="33" customHeight="1">
      <c r="B13" s="554"/>
      <c r="C13" s="522" t="s">
        <v>322</v>
      </c>
      <c r="D13" s="522"/>
      <c r="E13" s="522"/>
      <c r="F13" s="522"/>
      <c r="G13" s="522"/>
      <c r="H13" s="522"/>
      <c r="I13" s="522"/>
      <c r="J13" s="48"/>
      <c r="K13" s="214" t="s">
        <v>47</v>
      </c>
      <c r="L13" s="228"/>
      <c r="M13" s="107"/>
      <c r="R13" s="73"/>
    </row>
    <row r="14" spans="2:18" ht="30.75" customHeight="1">
      <c r="B14" s="554"/>
      <c r="C14" s="522" t="s">
        <v>323</v>
      </c>
      <c r="D14" s="522"/>
      <c r="E14" s="522"/>
      <c r="F14" s="522"/>
      <c r="G14" s="522"/>
      <c r="H14" s="522"/>
      <c r="I14" s="522"/>
      <c r="J14" s="48"/>
      <c r="K14" s="214" t="s">
        <v>47</v>
      </c>
      <c r="L14" s="228"/>
      <c r="M14" s="107"/>
      <c r="R14" s="73"/>
    </row>
    <row r="15" spans="2:18" ht="28.5" customHeight="1">
      <c r="B15" s="554"/>
      <c r="C15" s="522" t="s">
        <v>324</v>
      </c>
      <c r="D15" s="522"/>
      <c r="E15" s="522"/>
      <c r="F15" s="522"/>
      <c r="G15" s="522"/>
      <c r="H15" s="522"/>
      <c r="I15" s="522"/>
      <c r="J15" s="48"/>
      <c r="K15" s="214" t="s">
        <v>47</v>
      </c>
      <c r="L15" s="228"/>
      <c r="M15" s="107"/>
      <c r="R15" s="73"/>
    </row>
    <row r="16" spans="2:18" ht="30.75" customHeight="1">
      <c r="B16" s="554"/>
      <c r="C16" s="522" t="s">
        <v>325</v>
      </c>
      <c r="D16" s="522"/>
      <c r="E16" s="522"/>
      <c r="F16" s="522"/>
      <c r="G16" s="522"/>
      <c r="H16" s="522"/>
      <c r="I16" s="522"/>
      <c r="J16" s="48"/>
      <c r="K16" s="214" t="s">
        <v>47</v>
      </c>
      <c r="L16" s="228"/>
      <c r="M16" s="107"/>
      <c r="R16" s="73"/>
    </row>
    <row r="17" spans="2:18" ht="32.25" customHeight="1">
      <c r="B17" s="554"/>
      <c r="C17" s="522" t="s">
        <v>326</v>
      </c>
      <c r="D17" s="522"/>
      <c r="E17" s="522"/>
      <c r="F17" s="522"/>
      <c r="G17" s="522"/>
      <c r="H17" s="522"/>
      <c r="I17" s="522"/>
      <c r="J17" s="48"/>
      <c r="K17" s="214" t="s">
        <v>47</v>
      </c>
      <c r="L17" s="228"/>
      <c r="M17" s="107"/>
      <c r="R17" s="73"/>
    </row>
    <row r="18" spans="2:18" ht="34.5" customHeight="1">
      <c r="B18" s="555"/>
      <c r="C18" s="525" t="s">
        <v>327</v>
      </c>
      <c r="D18" s="525"/>
      <c r="E18" s="525"/>
      <c r="F18" s="525"/>
      <c r="G18" s="525"/>
      <c r="H18" s="525"/>
      <c r="I18" s="525"/>
      <c r="J18" s="148"/>
      <c r="K18" s="20" t="s">
        <v>47</v>
      </c>
      <c r="L18" s="148"/>
      <c r="M18" s="106"/>
    </row>
    <row r="19" spans="2:18" ht="15">
      <c r="B19" s="41"/>
      <c r="C19" s="36"/>
      <c r="D19" s="36"/>
      <c r="E19" s="36"/>
      <c r="F19" s="36"/>
      <c r="G19" s="36"/>
      <c r="H19" s="36"/>
      <c r="I19" s="36"/>
      <c r="K19" s="214"/>
    </row>
    <row r="20" spans="2:18" s="140" customFormat="1" ht="24.95" customHeight="1">
      <c r="B20" s="602" t="s">
        <v>328</v>
      </c>
      <c r="C20" s="603"/>
      <c r="D20" s="229" t="s">
        <v>39</v>
      </c>
      <c r="E20" s="229"/>
      <c r="F20" s="229"/>
      <c r="G20" s="229"/>
      <c r="H20" s="229"/>
    </row>
    <row r="21" spans="2:18" ht="28.5" customHeight="1">
      <c r="B21" s="42" t="s">
        <v>329</v>
      </c>
      <c r="C21" s="230"/>
      <c r="D21" s="606" t="s">
        <v>330</v>
      </c>
      <c r="E21" s="606"/>
      <c r="F21" s="606"/>
      <c r="G21" s="606"/>
      <c r="H21" s="607"/>
    </row>
    <row r="22" spans="2:18" ht="41.25" customHeight="1">
      <c r="B22" s="43" t="s">
        <v>331</v>
      </c>
      <c r="C22" s="231"/>
      <c r="D22" s="608" t="s">
        <v>332</v>
      </c>
      <c r="E22" s="609"/>
      <c r="F22" s="609"/>
      <c r="G22" s="610"/>
      <c r="H22" s="611"/>
    </row>
    <row r="23" spans="2:18" ht="24.95" customHeight="1">
      <c r="B23" s="612" t="s">
        <v>333</v>
      </c>
      <c r="C23" s="613"/>
      <c r="D23" s="400">
        <v>2025</v>
      </c>
      <c r="E23" s="400">
        <v>2024</v>
      </c>
      <c r="F23" s="401">
        <v>2023</v>
      </c>
      <c r="G23" s="142"/>
      <c r="H23" s="224"/>
    </row>
    <row r="24" spans="2:18">
      <c r="B24" s="43" t="s">
        <v>334</v>
      </c>
      <c r="C24" s="13"/>
      <c r="D24" s="402">
        <v>10</v>
      </c>
      <c r="E24" s="451">
        <v>10</v>
      </c>
      <c r="F24" s="403" t="s">
        <v>25</v>
      </c>
      <c r="G24" s="44"/>
      <c r="H24" s="45"/>
    </row>
    <row r="25" spans="2:18">
      <c r="B25" s="46" t="s">
        <v>335</v>
      </c>
      <c r="C25" s="13"/>
      <c r="D25" s="404" t="s">
        <v>25</v>
      </c>
      <c r="E25" s="405" t="s">
        <v>25</v>
      </c>
      <c r="F25" s="405" t="s">
        <v>25</v>
      </c>
      <c r="G25" s="47"/>
      <c r="H25" s="614"/>
    </row>
    <row r="26" spans="2:18" ht="28.5">
      <c r="B26" s="46" t="s">
        <v>336</v>
      </c>
      <c r="C26" s="13"/>
      <c r="D26" s="404">
        <v>0.66</v>
      </c>
      <c r="E26" s="405">
        <v>0.66</v>
      </c>
      <c r="F26" s="405">
        <v>0.66</v>
      </c>
      <c r="G26" s="47"/>
      <c r="H26" s="614"/>
    </row>
    <row r="27" spans="2:18" ht="28.5">
      <c r="B27" s="46" t="s">
        <v>337</v>
      </c>
      <c r="C27" s="13"/>
      <c r="D27" s="404">
        <v>0.5</v>
      </c>
      <c r="E27" s="405">
        <v>0.5</v>
      </c>
      <c r="F27" s="405">
        <v>0.5</v>
      </c>
      <c r="G27" s="47"/>
      <c r="H27" s="614"/>
    </row>
    <row r="28" spans="2:18" ht="28.5">
      <c r="B28" s="46" t="s">
        <v>338</v>
      </c>
      <c r="C28" s="13"/>
      <c r="D28" s="404">
        <v>0.33</v>
      </c>
      <c r="E28" s="405">
        <v>0.33</v>
      </c>
      <c r="F28" s="405">
        <v>0.33</v>
      </c>
      <c r="G28" s="47"/>
      <c r="H28" s="614"/>
    </row>
    <row r="29" spans="2:18" ht="28.5">
      <c r="B29" s="46" t="s">
        <v>339</v>
      </c>
      <c r="C29" s="13"/>
      <c r="D29" s="404">
        <v>0.66</v>
      </c>
      <c r="E29" s="405">
        <v>0.66</v>
      </c>
      <c r="F29" s="405">
        <v>0.66</v>
      </c>
      <c r="G29" s="47"/>
      <c r="H29" s="614"/>
    </row>
    <row r="30" spans="2:18" ht="28.5">
      <c r="B30" s="46" t="s">
        <v>340</v>
      </c>
      <c r="C30" s="13"/>
      <c r="D30" s="404">
        <v>0.33</v>
      </c>
      <c r="E30" s="405">
        <v>0.33</v>
      </c>
      <c r="F30" s="405">
        <v>0.33</v>
      </c>
      <c r="G30" s="47"/>
      <c r="H30" s="614"/>
    </row>
    <row r="31" spans="2:18">
      <c r="B31" s="232" t="s">
        <v>341</v>
      </c>
      <c r="C31" s="197"/>
      <c r="D31" s="404">
        <v>0.5</v>
      </c>
      <c r="E31" s="404">
        <v>0.5</v>
      </c>
      <c r="F31" s="404">
        <v>0.5</v>
      </c>
      <c r="G31" s="233"/>
      <c r="H31" s="45"/>
    </row>
    <row r="32" spans="2:18">
      <c r="B32" s="11"/>
      <c r="C32" s="76"/>
      <c r="D32" s="605"/>
      <c r="E32" s="605"/>
      <c r="F32" s="605"/>
      <c r="G32" s="605"/>
      <c r="H32" s="45"/>
    </row>
    <row r="33" spans="2:30">
      <c r="C33" s="76"/>
      <c r="D33" s="605"/>
      <c r="E33" s="605"/>
      <c r="F33" s="605"/>
      <c r="G33" s="605"/>
      <c r="H33" s="45"/>
    </row>
    <row r="34" spans="2:30" ht="15">
      <c r="B34" s="592" t="s">
        <v>342</v>
      </c>
      <c r="C34" s="593"/>
      <c r="D34" s="604"/>
      <c r="E34" s="604"/>
      <c r="F34" s="604"/>
      <c r="G34" s="604"/>
      <c r="H34" s="604"/>
      <c r="I34" s="604"/>
      <c r="J34" s="604"/>
      <c r="K34" s="604"/>
      <c r="L34" s="220"/>
      <c r="M34" s="234" t="s">
        <v>39</v>
      </c>
    </row>
    <row r="35" spans="2:30" ht="194.25" customHeight="1">
      <c r="B35" s="101" t="s">
        <v>267</v>
      </c>
      <c r="C35" s="525" t="s">
        <v>343</v>
      </c>
      <c r="D35" s="525"/>
      <c r="E35" s="525"/>
      <c r="F35" s="525"/>
      <c r="G35" s="525"/>
      <c r="H35" s="525"/>
      <c r="I35" s="525"/>
      <c r="J35" s="525"/>
      <c r="K35" s="525"/>
      <c r="L35" s="148"/>
      <c r="M35" s="434" t="s">
        <v>344</v>
      </c>
      <c r="X35" s="48"/>
      <c r="Y35" s="48"/>
      <c r="Z35" s="48"/>
      <c r="AA35" s="48"/>
      <c r="AB35" s="48"/>
      <c r="AC35" s="48"/>
      <c r="AD35" s="48"/>
    </row>
    <row r="36" spans="2:30" ht="210" customHeight="1">
      <c r="B36" s="432" t="s">
        <v>265</v>
      </c>
      <c r="C36" s="525" t="s">
        <v>345</v>
      </c>
      <c r="D36" s="525"/>
      <c r="E36" s="525"/>
      <c r="F36" s="525"/>
      <c r="G36" s="525"/>
      <c r="H36" s="525"/>
      <c r="I36" s="525"/>
      <c r="J36" s="525"/>
      <c r="K36" s="525"/>
      <c r="L36" s="25"/>
      <c r="M36" s="49"/>
      <c r="N36" s="48"/>
      <c r="O36" s="48"/>
      <c r="P36" s="48"/>
      <c r="Q36" s="48"/>
      <c r="R36" s="48"/>
      <c r="S36" s="48"/>
      <c r="T36" s="48"/>
      <c r="U36" s="48"/>
      <c r="V36" s="48"/>
      <c r="W36" s="48"/>
      <c r="X36" s="48"/>
      <c r="Y36" s="48"/>
      <c r="Z36" s="48"/>
      <c r="AA36" s="48"/>
      <c r="AB36" s="48"/>
      <c r="AC36" s="48"/>
      <c r="AD36" s="48"/>
    </row>
    <row r="37" spans="2:30" ht="11.25" customHeight="1">
      <c r="B37" s="235"/>
      <c r="C37" s="505"/>
      <c r="D37" s="505"/>
      <c r="E37" s="505"/>
      <c r="F37" s="505"/>
      <c r="G37" s="505"/>
      <c r="H37" s="505"/>
      <c r="I37" s="505"/>
      <c r="J37" s="505"/>
      <c r="K37" s="505"/>
      <c r="L37" s="48"/>
      <c r="M37" s="48"/>
      <c r="N37" s="48"/>
      <c r="O37" s="48"/>
      <c r="P37" s="48"/>
      <c r="Q37" s="48"/>
      <c r="R37" s="48"/>
      <c r="S37" s="48"/>
      <c r="T37" s="48"/>
      <c r="U37" s="48"/>
      <c r="V37" s="48"/>
      <c r="W37" s="48"/>
      <c r="X37" s="48"/>
      <c r="Y37" s="48"/>
      <c r="Z37" s="48"/>
      <c r="AA37" s="48"/>
      <c r="AB37" s="48"/>
      <c r="AC37" s="48"/>
      <c r="AD37" s="48"/>
    </row>
    <row r="38" spans="2:30" ht="24.95" customHeight="1">
      <c r="B38" s="592" t="s">
        <v>346</v>
      </c>
      <c r="C38" s="593"/>
      <c r="D38" s="604"/>
      <c r="E38" s="604"/>
      <c r="F38" s="604"/>
      <c r="G38" s="604"/>
      <c r="H38" s="604"/>
      <c r="I38" s="604"/>
      <c r="J38" s="604"/>
      <c r="K38" s="604"/>
      <c r="L38" s="50"/>
      <c r="M38" s="234" t="s">
        <v>39</v>
      </c>
      <c r="N38" s="48"/>
      <c r="O38" s="48"/>
      <c r="P38" s="48"/>
      <c r="Q38" s="48"/>
      <c r="R38" s="48"/>
      <c r="S38" s="48"/>
      <c r="T38" s="48"/>
      <c r="U38" s="48"/>
      <c r="V38" s="48"/>
      <c r="W38" s="48"/>
      <c r="X38" s="48"/>
      <c r="Y38" s="48"/>
      <c r="Z38" s="48"/>
      <c r="AA38" s="48"/>
      <c r="AB38" s="48"/>
      <c r="AC38" s="48"/>
      <c r="AD38" s="48"/>
    </row>
    <row r="39" spans="2:30" ht="96.75" customHeight="1">
      <c r="B39" s="101" t="s">
        <v>347</v>
      </c>
      <c r="C39" s="525" t="s">
        <v>348</v>
      </c>
      <c r="D39" s="525"/>
      <c r="E39" s="525"/>
      <c r="F39" s="525"/>
      <c r="G39" s="525"/>
      <c r="H39" s="525"/>
      <c r="I39" s="525"/>
      <c r="J39" s="525"/>
      <c r="K39" s="525"/>
      <c r="L39" s="25"/>
      <c r="M39" s="434" t="s">
        <v>349</v>
      </c>
      <c r="N39" s="48"/>
      <c r="O39" s="48"/>
      <c r="P39" s="48"/>
      <c r="Q39" s="48"/>
      <c r="R39" s="48"/>
      <c r="S39" s="48"/>
      <c r="T39" s="48"/>
      <c r="U39" s="48"/>
      <c r="V39" s="48"/>
      <c r="W39" s="48"/>
      <c r="X39" s="48"/>
      <c r="Y39" s="48"/>
      <c r="Z39" s="48"/>
      <c r="AA39" s="48"/>
      <c r="AB39" s="48"/>
      <c r="AC39" s="48"/>
      <c r="AD39" s="48"/>
    </row>
    <row r="40" spans="2:30" ht="123.6" customHeight="1">
      <c r="B40" s="101" t="s">
        <v>350</v>
      </c>
      <c r="C40" s="525" t="s">
        <v>351</v>
      </c>
      <c r="D40" s="525"/>
      <c r="E40" s="525"/>
      <c r="F40" s="525"/>
      <c r="G40" s="525"/>
      <c r="H40" s="525"/>
      <c r="I40" s="525"/>
      <c r="J40" s="525"/>
      <c r="K40" s="525"/>
      <c r="L40" s="25"/>
      <c r="M40" s="434" t="s">
        <v>352</v>
      </c>
      <c r="N40" s="48"/>
      <c r="O40" s="48"/>
      <c r="P40" s="48"/>
      <c r="Q40" s="48"/>
      <c r="R40" s="48"/>
      <c r="S40" s="48"/>
      <c r="T40" s="48"/>
      <c r="U40" s="48"/>
      <c r="V40" s="48"/>
      <c r="W40" s="48"/>
      <c r="X40" s="48"/>
      <c r="Y40" s="48"/>
      <c r="Z40" s="48"/>
      <c r="AA40" s="48"/>
      <c r="AB40" s="48"/>
      <c r="AC40" s="48"/>
      <c r="AD40" s="48"/>
    </row>
    <row r="41" spans="2:30" ht="96.95" customHeight="1">
      <c r="B41" s="101" t="s">
        <v>353</v>
      </c>
      <c r="C41" s="525" t="s">
        <v>354</v>
      </c>
      <c r="D41" s="525"/>
      <c r="E41" s="525"/>
      <c r="F41" s="525"/>
      <c r="G41" s="525"/>
      <c r="H41" s="525"/>
      <c r="I41" s="525"/>
      <c r="J41" s="525"/>
      <c r="K41" s="525"/>
      <c r="L41" s="25"/>
      <c r="M41" s="434" t="s">
        <v>355</v>
      </c>
      <c r="N41" s="48"/>
      <c r="O41" s="48"/>
      <c r="P41" s="48"/>
      <c r="Q41" s="48"/>
      <c r="R41" s="48"/>
      <c r="S41" s="48"/>
      <c r="T41" s="48"/>
      <c r="U41" s="48"/>
      <c r="V41" s="48"/>
      <c r="W41" s="48"/>
      <c r="X41" s="48"/>
      <c r="Y41" s="48"/>
      <c r="Z41" s="48"/>
      <c r="AA41" s="48"/>
      <c r="AB41" s="48"/>
      <c r="AC41" s="48"/>
      <c r="AD41" s="48"/>
    </row>
    <row r="42" spans="2:30" ht="156" customHeight="1">
      <c r="B42" s="101" t="s">
        <v>356</v>
      </c>
      <c r="C42" s="525" t="s">
        <v>357</v>
      </c>
      <c r="D42" s="525"/>
      <c r="E42" s="525"/>
      <c r="F42" s="525"/>
      <c r="G42" s="525"/>
      <c r="H42" s="525"/>
      <c r="I42" s="525"/>
      <c r="J42" s="525"/>
      <c r="K42" s="525"/>
      <c r="L42" s="25"/>
      <c r="M42" s="49"/>
      <c r="N42" s="48"/>
      <c r="O42" s="48"/>
      <c r="P42" s="48"/>
      <c r="Q42" s="48"/>
      <c r="R42" s="48"/>
      <c r="S42" s="48"/>
      <c r="T42" s="48"/>
      <c r="U42" s="48"/>
      <c r="V42" s="48"/>
      <c r="W42" s="48"/>
      <c r="X42" s="48"/>
      <c r="Y42" s="48"/>
      <c r="Z42" s="48"/>
      <c r="AA42" s="48"/>
      <c r="AB42" s="48"/>
      <c r="AC42" s="48"/>
      <c r="AD42" s="48"/>
    </row>
    <row r="43" spans="2:30" ht="27.75" customHeight="1">
      <c r="B43" s="101" t="s">
        <v>283</v>
      </c>
      <c r="C43" s="591"/>
      <c r="D43" s="591"/>
      <c r="E43" s="591"/>
      <c r="F43" s="591"/>
      <c r="G43" s="591"/>
      <c r="H43" s="591"/>
      <c r="I43" s="591"/>
      <c r="J43" s="591"/>
      <c r="K43" s="591"/>
      <c r="L43" s="25"/>
      <c r="M43" s="434" t="s">
        <v>358</v>
      </c>
      <c r="N43" s="48"/>
      <c r="O43" s="48"/>
      <c r="P43" s="48"/>
      <c r="Q43" s="48"/>
      <c r="R43" s="48"/>
      <c r="S43" s="48"/>
      <c r="T43" s="48"/>
      <c r="U43" s="48"/>
      <c r="V43" s="48"/>
      <c r="W43" s="48"/>
      <c r="X43" s="48"/>
      <c r="Y43" s="48"/>
      <c r="Z43" s="48"/>
      <c r="AA43" s="48"/>
      <c r="AB43" s="48"/>
      <c r="AC43" s="48"/>
      <c r="AD43" s="48"/>
    </row>
    <row r="44" spans="2:30" ht="197.25" customHeight="1">
      <c r="B44" s="110" t="s">
        <v>359</v>
      </c>
      <c r="C44" s="510" t="s">
        <v>360</v>
      </c>
      <c r="D44" s="595"/>
      <c r="E44" s="595"/>
      <c r="F44" s="595"/>
      <c r="G44" s="595"/>
      <c r="H44" s="595"/>
      <c r="I44" s="595"/>
      <c r="J44" s="595"/>
      <c r="K44" s="595"/>
      <c r="L44" s="25"/>
      <c r="M44" s="435" t="s">
        <v>361</v>
      </c>
      <c r="N44" s="433"/>
      <c r="O44" s="433"/>
      <c r="P44" s="433"/>
      <c r="Q44" s="433"/>
      <c r="R44" s="433"/>
      <c r="S44" s="433"/>
      <c r="T44" s="433"/>
      <c r="U44" s="433"/>
      <c r="V44" s="48"/>
      <c r="W44" s="48"/>
      <c r="X44" s="48"/>
      <c r="Y44" s="48"/>
      <c r="Z44" s="48"/>
      <c r="AA44" s="48"/>
      <c r="AB44" s="48"/>
      <c r="AC44" s="48"/>
      <c r="AD44" s="48"/>
    </row>
    <row r="46" spans="2:30" ht="24.95" customHeight="1">
      <c r="B46" s="592" t="s">
        <v>362</v>
      </c>
      <c r="C46" s="593"/>
      <c r="D46" s="594"/>
      <c r="E46" s="594"/>
      <c r="F46" s="594"/>
      <c r="G46" s="594"/>
      <c r="H46" s="594"/>
      <c r="I46" s="594"/>
      <c r="J46" s="594"/>
      <c r="K46" s="594"/>
      <c r="L46" s="226"/>
      <c r="M46" s="234" t="s">
        <v>39</v>
      </c>
      <c r="O46" s="138"/>
    </row>
    <row r="47" spans="2:30" ht="91.5" customHeight="1">
      <c r="B47" s="101" t="s">
        <v>363</v>
      </c>
      <c r="C47" s="522" t="s">
        <v>364</v>
      </c>
      <c r="D47" s="522"/>
      <c r="E47" s="522"/>
      <c r="F47" s="522"/>
      <c r="G47" s="522"/>
      <c r="H47" s="522"/>
      <c r="I47" s="522"/>
      <c r="J47" s="522"/>
      <c r="K47" s="522"/>
      <c r="M47" s="288" t="s">
        <v>365</v>
      </c>
      <c r="O47" s="236"/>
    </row>
    <row r="48" spans="2:30" ht="36" customHeight="1">
      <c r="B48" s="101"/>
      <c r="C48" s="522"/>
      <c r="D48" s="522"/>
      <c r="E48" s="522"/>
      <c r="F48" s="522"/>
      <c r="G48" s="522"/>
      <c r="H48" s="522"/>
      <c r="I48" s="522"/>
      <c r="J48" s="522"/>
      <c r="K48" s="522"/>
      <c r="M48" s="436" t="s">
        <v>366</v>
      </c>
      <c r="O48" s="236"/>
    </row>
    <row r="49" spans="2:17" ht="49.5" customHeight="1">
      <c r="B49" s="101"/>
      <c r="C49" s="525"/>
      <c r="D49" s="525"/>
      <c r="E49" s="525"/>
      <c r="F49" s="525"/>
      <c r="G49" s="525"/>
      <c r="H49" s="525"/>
      <c r="I49" s="525"/>
      <c r="J49" s="525"/>
      <c r="K49" s="525"/>
      <c r="L49" s="148"/>
      <c r="M49" s="434" t="s">
        <v>367</v>
      </c>
      <c r="O49" s="236"/>
    </row>
    <row r="50" spans="2:17" ht="15.95" customHeight="1">
      <c r="B50" s="101" t="s">
        <v>368</v>
      </c>
      <c r="C50" s="522" t="s">
        <v>369</v>
      </c>
      <c r="D50" s="522"/>
      <c r="E50" s="522"/>
      <c r="F50" s="522"/>
      <c r="G50" s="522"/>
      <c r="H50" s="522"/>
      <c r="I50" s="522"/>
      <c r="J50" s="522"/>
      <c r="K50" s="522"/>
      <c r="M50" s="51" t="s">
        <v>370</v>
      </c>
    </row>
    <row r="51" spans="2:17" ht="107.1" customHeight="1">
      <c r="B51" s="101"/>
      <c r="C51" s="525"/>
      <c r="D51" s="525"/>
      <c r="E51" s="525"/>
      <c r="F51" s="525"/>
      <c r="G51" s="525"/>
      <c r="H51" s="525"/>
      <c r="I51" s="525"/>
      <c r="J51" s="525"/>
      <c r="K51" s="525"/>
      <c r="L51" s="148"/>
      <c r="M51" s="434" t="s">
        <v>371</v>
      </c>
    </row>
    <row r="52" spans="2:17" ht="252" customHeight="1">
      <c r="B52" s="101" t="s">
        <v>372</v>
      </c>
      <c r="C52" s="525" t="s">
        <v>373</v>
      </c>
      <c r="D52" s="525"/>
      <c r="E52" s="525"/>
      <c r="F52" s="525"/>
      <c r="G52" s="525"/>
      <c r="H52" s="525"/>
      <c r="I52" s="525"/>
      <c r="J52" s="525"/>
      <c r="K52" s="525"/>
      <c r="L52" s="148"/>
      <c r="M52" s="434" t="s">
        <v>374</v>
      </c>
    </row>
    <row r="53" spans="2:17" ht="233.25" customHeight="1">
      <c r="B53" s="101" t="s">
        <v>375</v>
      </c>
      <c r="C53" s="525" t="s">
        <v>376</v>
      </c>
      <c r="D53" s="525"/>
      <c r="E53" s="525"/>
      <c r="F53" s="525"/>
      <c r="G53" s="525"/>
      <c r="H53" s="525"/>
      <c r="I53" s="525"/>
      <c r="J53" s="525"/>
      <c r="K53" s="525"/>
      <c r="L53" s="148"/>
      <c r="M53" s="237"/>
    </row>
    <row r="54" spans="2:17" ht="70.5" customHeight="1">
      <c r="B54" s="110" t="s">
        <v>377</v>
      </c>
      <c r="C54" s="238"/>
      <c r="D54" s="590"/>
      <c r="E54" s="590"/>
      <c r="F54" s="590"/>
      <c r="G54" s="590"/>
      <c r="H54" s="239"/>
      <c r="I54" s="148"/>
      <c r="J54" s="148"/>
      <c r="K54" s="148"/>
      <c r="L54" s="148"/>
      <c r="M54" s="39" t="s">
        <v>378</v>
      </c>
    </row>
    <row r="56" spans="2:17" ht="24.95" customHeight="1">
      <c r="B56" s="592" t="s">
        <v>379</v>
      </c>
      <c r="C56" s="593"/>
      <c r="D56" s="594"/>
      <c r="E56" s="594"/>
      <c r="F56" s="594"/>
      <c r="G56" s="594"/>
      <c r="H56" s="594" t="s">
        <v>133</v>
      </c>
      <c r="I56" s="594"/>
      <c r="J56" s="594"/>
      <c r="K56" s="594"/>
      <c r="L56" s="226"/>
      <c r="M56" s="234" t="s">
        <v>39</v>
      </c>
    </row>
    <row r="57" spans="2:17" ht="102.75" customHeight="1">
      <c r="B57" s="101" t="s">
        <v>380</v>
      </c>
      <c r="C57" s="507" t="s">
        <v>381</v>
      </c>
      <c r="D57" s="507"/>
      <c r="E57" s="507"/>
      <c r="F57" s="507"/>
      <c r="G57" s="507"/>
      <c r="H57" s="507"/>
      <c r="I57" s="507"/>
      <c r="J57" s="507"/>
      <c r="K57" s="507"/>
      <c r="L57" s="148"/>
      <c r="M57" s="476" t="s">
        <v>382</v>
      </c>
      <c r="Q57" s="144"/>
    </row>
    <row r="58" spans="2:17" ht="161.44999999999999" customHeight="1">
      <c r="B58" s="101" t="s">
        <v>383</v>
      </c>
      <c r="C58" s="510" t="s">
        <v>384</v>
      </c>
      <c r="D58" s="510"/>
      <c r="E58" s="510"/>
      <c r="F58" s="510"/>
      <c r="G58" s="510"/>
      <c r="H58" s="510"/>
      <c r="I58" s="510"/>
      <c r="J58" s="510"/>
      <c r="K58" s="510"/>
      <c r="L58" s="222"/>
      <c r="M58" s="437" t="s">
        <v>385</v>
      </c>
    </row>
    <row r="59" spans="2:17" s="177" customFormat="1" ht="168" customHeight="1">
      <c r="B59" s="101" t="s">
        <v>386</v>
      </c>
      <c r="C59" s="510" t="s">
        <v>387</v>
      </c>
      <c r="D59" s="510"/>
      <c r="E59" s="510"/>
      <c r="F59" s="510"/>
      <c r="G59" s="510"/>
      <c r="H59" s="510"/>
      <c r="I59" s="510"/>
      <c r="J59" s="510"/>
      <c r="K59" s="510"/>
      <c r="L59" s="240"/>
      <c r="M59" s="437" t="s">
        <v>388</v>
      </c>
      <c r="N59" s="112"/>
      <c r="O59" s="112"/>
    </row>
    <row r="60" spans="2:17" ht="33" customHeight="1">
      <c r="B60" s="101" t="s">
        <v>389</v>
      </c>
      <c r="C60" s="596"/>
      <c r="D60" s="597"/>
      <c r="E60" s="597"/>
      <c r="F60" s="597"/>
      <c r="G60" s="597"/>
      <c r="H60" s="597"/>
      <c r="I60" s="597"/>
      <c r="J60" s="597"/>
      <c r="K60" s="597"/>
      <c r="L60" s="222"/>
      <c r="M60" s="437" t="s">
        <v>390</v>
      </c>
      <c r="N60" s="11"/>
      <c r="O60" s="11"/>
    </row>
    <row r="61" spans="2:17" ht="33.75" customHeight="1">
      <c r="B61" s="101" t="s">
        <v>391</v>
      </c>
      <c r="C61" s="596"/>
      <c r="D61" s="597"/>
      <c r="E61" s="597"/>
      <c r="F61" s="597"/>
      <c r="G61" s="597"/>
      <c r="H61" s="597"/>
      <c r="I61" s="597"/>
      <c r="J61" s="597"/>
      <c r="K61" s="597"/>
      <c r="L61" s="54"/>
      <c r="M61" s="437" t="s">
        <v>392</v>
      </c>
      <c r="N61" s="11"/>
      <c r="O61" s="11"/>
    </row>
    <row r="62" spans="2:17" ht="31.5" customHeight="1">
      <c r="B62" s="101" t="s">
        <v>393</v>
      </c>
      <c r="C62" s="596"/>
      <c r="D62" s="597"/>
      <c r="E62" s="597"/>
      <c r="F62" s="597"/>
      <c r="G62" s="597"/>
      <c r="H62" s="597"/>
      <c r="I62" s="597"/>
      <c r="J62" s="597"/>
      <c r="K62" s="597"/>
      <c r="L62" s="222"/>
      <c r="M62" s="437" t="s">
        <v>394</v>
      </c>
      <c r="N62" s="11"/>
      <c r="O62" s="11"/>
    </row>
    <row r="63" spans="2:17" ht="32.25" customHeight="1">
      <c r="B63" s="101" t="s">
        <v>395</v>
      </c>
      <c r="C63" s="596"/>
      <c r="D63" s="597"/>
      <c r="E63" s="597"/>
      <c r="F63" s="597"/>
      <c r="G63" s="597"/>
      <c r="H63" s="597"/>
      <c r="I63" s="597"/>
      <c r="J63" s="597"/>
      <c r="K63" s="597"/>
      <c r="L63" s="222"/>
      <c r="M63" s="437" t="s">
        <v>396</v>
      </c>
      <c r="N63" s="11"/>
      <c r="O63" s="11"/>
    </row>
    <row r="64" spans="2:17" ht="32.25" customHeight="1">
      <c r="B64" s="101" t="s">
        <v>397</v>
      </c>
      <c r="C64" s="596"/>
      <c r="D64" s="597"/>
      <c r="E64" s="597"/>
      <c r="F64" s="597"/>
      <c r="G64" s="597"/>
      <c r="H64" s="597"/>
      <c r="I64" s="597"/>
      <c r="J64" s="597"/>
      <c r="K64" s="597"/>
      <c r="L64" s="222"/>
      <c r="M64" s="437" t="s">
        <v>398</v>
      </c>
      <c r="N64" s="11"/>
      <c r="O64" s="11"/>
    </row>
    <row r="65" spans="2:15" ht="33" customHeight="1">
      <c r="B65" s="101" t="s">
        <v>399</v>
      </c>
      <c r="C65" s="596"/>
      <c r="D65" s="597"/>
      <c r="E65" s="597"/>
      <c r="F65" s="597"/>
      <c r="G65" s="597"/>
      <c r="H65" s="597"/>
      <c r="I65" s="597"/>
      <c r="J65" s="597"/>
      <c r="K65" s="597"/>
      <c r="L65" s="222"/>
      <c r="M65" s="437" t="s">
        <v>400</v>
      </c>
      <c r="N65" s="11"/>
      <c r="O65" s="11"/>
    </row>
    <row r="66" spans="2:15" ht="33" customHeight="1">
      <c r="B66" s="101" t="s">
        <v>401</v>
      </c>
      <c r="C66" s="54"/>
      <c r="D66" s="241"/>
      <c r="E66" s="241"/>
      <c r="F66" s="241"/>
      <c r="G66" s="241"/>
      <c r="H66" s="241"/>
      <c r="I66" s="241"/>
      <c r="J66" s="241"/>
      <c r="K66" s="241"/>
      <c r="L66" s="222"/>
      <c r="M66" s="437" t="s">
        <v>402</v>
      </c>
      <c r="N66" s="11"/>
      <c r="O66" s="11"/>
    </row>
    <row r="67" spans="2:15" ht="141.94999999999999" customHeight="1">
      <c r="B67" s="101" t="s">
        <v>403</v>
      </c>
      <c r="C67" s="510" t="s">
        <v>404</v>
      </c>
      <c r="D67" s="513"/>
      <c r="E67" s="513"/>
      <c r="F67" s="513"/>
      <c r="G67" s="513"/>
      <c r="H67" s="513"/>
      <c r="I67" s="513"/>
      <c r="J67" s="513"/>
      <c r="K67" s="513"/>
      <c r="L67" s="222"/>
      <c r="M67" s="437" t="s">
        <v>405</v>
      </c>
      <c r="N67" s="598"/>
      <c r="O67" s="598"/>
    </row>
    <row r="68" spans="2:15" ht="104.45" customHeight="1">
      <c r="B68" s="110" t="s">
        <v>406</v>
      </c>
      <c r="C68" s="507" t="s">
        <v>407</v>
      </c>
      <c r="D68" s="599"/>
      <c r="E68" s="599"/>
      <c r="F68" s="599"/>
      <c r="G68" s="599"/>
      <c r="H68" s="599"/>
      <c r="I68" s="599"/>
      <c r="J68" s="599"/>
      <c r="K68" s="599"/>
      <c r="L68" s="148"/>
      <c r="M68" s="434" t="s">
        <v>408</v>
      </c>
      <c r="N68" s="598"/>
      <c r="O68" s="598"/>
    </row>
    <row r="69" spans="2:15">
      <c r="M69" s="52"/>
    </row>
    <row r="70" spans="2:15" ht="24.95" customHeight="1">
      <c r="B70" s="592" t="s">
        <v>409</v>
      </c>
      <c r="C70" s="593"/>
      <c r="D70" s="600"/>
      <c r="E70" s="600"/>
      <c r="F70" s="600"/>
      <c r="G70" s="600"/>
      <c r="H70" s="594"/>
      <c r="I70" s="594"/>
      <c r="J70" s="594"/>
      <c r="K70" s="594"/>
      <c r="L70" s="226"/>
      <c r="M70" s="234" t="s">
        <v>39</v>
      </c>
    </row>
    <row r="71" spans="2:15" ht="53.25" customHeight="1">
      <c r="B71" s="101" t="s">
        <v>410</v>
      </c>
      <c r="C71" s="601"/>
      <c r="D71" s="601"/>
      <c r="E71" s="601"/>
      <c r="F71" s="601"/>
      <c r="G71" s="601"/>
      <c r="H71" s="601"/>
      <c r="I71" s="601"/>
      <c r="J71" s="601"/>
      <c r="K71" s="601"/>
      <c r="L71" s="148"/>
      <c r="M71" s="434" t="s">
        <v>411</v>
      </c>
    </row>
    <row r="72" spans="2:15" ht="141" customHeight="1">
      <c r="B72" s="101" t="s">
        <v>412</v>
      </c>
      <c r="C72" s="513" t="s">
        <v>413</v>
      </c>
      <c r="D72" s="513"/>
      <c r="E72" s="513"/>
      <c r="F72" s="513"/>
      <c r="G72" s="513"/>
      <c r="H72" s="513"/>
      <c r="I72" s="513"/>
      <c r="J72" s="513"/>
      <c r="K72" s="513"/>
      <c r="L72" s="222"/>
      <c r="M72" s="437" t="s">
        <v>414</v>
      </c>
    </row>
    <row r="73" spans="2:15" ht="78.95" customHeight="1">
      <c r="B73" s="101" t="s">
        <v>415</v>
      </c>
      <c r="C73" s="513" t="s">
        <v>416</v>
      </c>
      <c r="D73" s="513"/>
      <c r="E73" s="513"/>
      <c r="F73" s="513"/>
      <c r="G73" s="513"/>
      <c r="H73" s="513"/>
      <c r="I73" s="513"/>
      <c r="J73" s="513"/>
      <c r="K73" s="513"/>
      <c r="L73" s="222"/>
      <c r="M73" s="438" t="s">
        <v>417</v>
      </c>
    </row>
    <row r="74" spans="2:15" ht="142.5" customHeight="1">
      <c r="B74" s="101" t="s">
        <v>418</v>
      </c>
      <c r="C74" s="513" t="s">
        <v>419</v>
      </c>
      <c r="D74" s="513"/>
      <c r="E74" s="513"/>
      <c r="F74" s="513"/>
      <c r="G74" s="513"/>
      <c r="H74" s="513"/>
      <c r="I74" s="513"/>
      <c r="J74" s="513"/>
      <c r="K74" s="513"/>
      <c r="L74" s="222"/>
      <c r="M74" s="437" t="s">
        <v>420</v>
      </c>
    </row>
    <row r="75" spans="2:15" ht="108.6" customHeight="1">
      <c r="B75" s="101" t="s">
        <v>421</v>
      </c>
      <c r="C75" s="513" t="s">
        <v>422</v>
      </c>
      <c r="D75" s="513"/>
      <c r="E75" s="513"/>
      <c r="F75" s="513"/>
      <c r="G75" s="513"/>
      <c r="H75" s="513"/>
      <c r="I75" s="513"/>
      <c r="J75" s="513"/>
      <c r="K75" s="513"/>
      <c r="L75" s="222"/>
      <c r="M75" s="437" t="s">
        <v>423</v>
      </c>
    </row>
    <row r="76" spans="2:15" ht="111.95" customHeight="1">
      <c r="B76" s="101" t="s">
        <v>424</v>
      </c>
      <c r="C76" s="513" t="s">
        <v>425</v>
      </c>
      <c r="D76" s="513"/>
      <c r="E76" s="513"/>
      <c r="F76" s="513"/>
      <c r="G76" s="513"/>
      <c r="H76" s="513"/>
      <c r="I76" s="513"/>
      <c r="J76" s="513"/>
      <c r="K76" s="513"/>
      <c r="L76" s="222"/>
      <c r="M76" s="437" t="s">
        <v>426</v>
      </c>
    </row>
    <row r="77" spans="2:15" ht="169.5" customHeight="1">
      <c r="B77" s="110" t="s">
        <v>427</v>
      </c>
      <c r="C77" s="525" t="s">
        <v>428</v>
      </c>
      <c r="D77" s="525"/>
      <c r="E77" s="525"/>
      <c r="F77" s="525"/>
      <c r="G77" s="525"/>
      <c r="H77" s="525"/>
      <c r="I77" s="525"/>
      <c r="J77" s="525"/>
      <c r="K77" s="525"/>
      <c r="L77" s="242"/>
      <c r="M77" s="434" t="s">
        <v>429</v>
      </c>
    </row>
    <row r="78" spans="2:15" ht="12" customHeight="1"/>
    <row r="79" spans="2:15" ht="24.95" customHeight="1">
      <c r="B79" s="592" t="s">
        <v>430</v>
      </c>
      <c r="C79" s="593"/>
      <c r="D79" s="600"/>
      <c r="E79" s="600"/>
      <c r="F79" s="600"/>
      <c r="G79" s="600"/>
      <c r="H79" s="594" t="s">
        <v>133</v>
      </c>
      <c r="I79" s="594"/>
      <c r="J79" s="594"/>
      <c r="K79" s="594"/>
      <c r="L79" s="226"/>
      <c r="M79" s="234" t="s">
        <v>39</v>
      </c>
    </row>
    <row r="80" spans="2:15" ht="166.5" customHeight="1">
      <c r="B80" s="101" t="s">
        <v>431</v>
      </c>
      <c r="C80" s="525" t="s">
        <v>432</v>
      </c>
      <c r="D80" s="525"/>
      <c r="E80" s="525"/>
      <c r="F80" s="525"/>
      <c r="G80" s="525"/>
      <c r="H80" s="525"/>
      <c r="I80" s="525"/>
      <c r="J80" s="525"/>
      <c r="K80" s="525"/>
      <c r="L80" s="148"/>
      <c r="M80" s="434" t="s">
        <v>433</v>
      </c>
    </row>
    <row r="81" spans="2:15" ht="71.45" customHeight="1">
      <c r="B81" s="101" t="s">
        <v>434</v>
      </c>
      <c r="C81" s="513" t="s">
        <v>435</v>
      </c>
      <c r="D81" s="513"/>
      <c r="E81" s="513"/>
      <c r="F81" s="513"/>
      <c r="G81" s="513"/>
      <c r="H81" s="513"/>
      <c r="I81" s="513"/>
      <c r="J81" s="513"/>
      <c r="K81" s="513"/>
      <c r="L81" s="222"/>
      <c r="M81" s="223"/>
    </row>
    <row r="82" spans="2:15" ht="38.25" customHeight="1">
      <c r="B82" s="110" t="s">
        <v>436</v>
      </c>
      <c r="C82" s="599"/>
      <c r="D82" s="525"/>
      <c r="E82" s="525"/>
      <c r="F82" s="525"/>
      <c r="G82" s="525"/>
      <c r="H82" s="525"/>
      <c r="I82" s="525"/>
      <c r="J82" s="525"/>
      <c r="K82" s="525"/>
      <c r="L82" s="148"/>
      <c r="M82" s="434" t="s">
        <v>437</v>
      </c>
    </row>
    <row r="83" spans="2:15" ht="15" customHeight="1"/>
    <row r="84" spans="2:15" ht="15" customHeight="1"/>
    <row r="85" spans="2:15" ht="409.5" customHeight="1">
      <c r="O85" s="138"/>
    </row>
    <row r="86" spans="2:15" ht="150" customHeight="1"/>
    <row r="87" spans="2:15" ht="97.5" customHeight="1"/>
    <row r="88" spans="2:15" ht="197.25" customHeight="1"/>
    <row r="89" spans="2:15" ht="59.25" customHeight="1"/>
    <row r="90" spans="2:15" ht="237.75" customHeight="1"/>
    <row r="93" spans="2:15" ht="84.95" customHeight="1"/>
    <row r="94" spans="2:15" ht="22.5" customHeight="1"/>
    <row r="95" spans="2:15" ht="36" customHeight="1"/>
    <row r="96" spans="2:15" ht="37.5" customHeight="1"/>
    <row r="97" spans="2:9" ht="16.5" customHeight="1"/>
    <row r="98" spans="2:9" ht="38.450000000000003" customHeight="1"/>
    <row r="99" spans="2:9" ht="36" customHeight="1"/>
    <row r="100" spans="2:9" ht="44.1" customHeight="1"/>
    <row r="101" spans="2:9" ht="16.5" customHeight="1">
      <c r="B101" s="243"/>
      <c r="C101" s="497"/>
      <c r="D101" s="497"/>
      <c r="E101" s="497"/>
      <c r="F101" s="497"/>
      <c r="G101" s="497"/>
      <c r="H101" s="497"/>
      <c r="I101" s="497"/>
    </row>
    <row r="102" spans="2:9" ht="16.5" customHeight="1">
      <c r="B102" s="243"/>
      <c r="C102" s="497"/>
      <c r="D102" s="497"/>
      <c r="E102" s="497"/>
      <c r="F102" s="497"/>
      <c r="G102" s="497"/>
      <c r="H102" s="497"/>
      <c r="I102" s="497"/>
    </row>
    <row r="103" spans="2:9" ht="16.5" customHeight="1">
      <c r="B103" s="243"/>
      <c r="C103" s="497"/>
      <c r="D103" s="497"/>
      <c r="E103" s="497"/>
      <c r="F103" s="497"/>
      <c r="G103" s="497"/>
      <c r="H103" s="497"/>
      <c r="I103" s="497"/>
    </row>
  </sheetData>
  <sheetProtection sheet="1" objects="1" scenarios="1"/>
  <mergeCells count="65">
    <mergeCell ref="B3:K3"/>
    <mergeCell ref="C4:K4"/>
    <mergeCell ref="C5:K5"/>
    <mergeCell ref="B12:B18"/>
    <mergeCell ref="C12:I12"/>
    <mergeCell ref="C13:I13"/>
    <mergeCell ref="C14:I14"/>
    <mergeCell ref="C8:K8"/>
    <mergeCell ref="C6:K7"/>
    <mergeCell ref="B20:C20"/>
    <mergeCell ref="C37:K37"/>
    <mergeCell ref="B38:K38"/>
    <mergeCell ref="C39:K39"/>
    <mergeCell ref="C40:K40"/>
    <mergeCell ref="D32:G33"/>
    <mergeCell ref="D21:H21"/>
    <mergeCell ref="D22:H22"/>
    <mergeCell ref="B34:K34"/>
    <mergeCell ref="C35:K35"/>
    <mergeCell ref="C36:K36"/>
    <mergeCell ref="B23:C23"/>
    <mergeCell ref="H25:H30"/>
    <mergeCell ref="C102:I102"/>
    <mergeCell ref="C103:I103"/>
    <mergeCell ref="C9:K9"/>
    <mergeCell ref="C80:K80"/>
    <mergeCell ref="C81:K81"/>
    <mergeCell ref="C82:K82"/>
    <mergeCell ref="C77:K77"/>
    <mergeCell ref="B79:K79"/>
    <mergeCell ref="C101:I101"/>
    <mergeCell ref="C15:I15"/>
    <mergeCell ref="C16:I16"/>
    <mergeCell ref="C17:I17"/>
    <mergeCell ref="C18:I18"/>
    <mergeCell ref="C76:K76"/>
    <mergeCell ref="C71:K71"/>
    <mergeCell ref="C72:K72"/>
    <mergeCell ref="C73:K73"/>
    <mergeCell ref="C74:K74"/>
    <mergeCell ref="C75:K75"/>
    <mergeCell ref="C67:K67"/>
    <mergeCell ref="N67:O68"/>
    <mergeCell ref="C68:K68"/>
    <mergeCell ref="B70:K70"/>
    <mergeCell ref="C61:K61"/>
    <mergeCell ref="C62:K62"/>
    <mergeCell ref="C63:K63"/>
    <mergeCell ref="C64:K64"/>
    <mergeCell ref="C65:K65"/>
    <mergeCell ref="B56:K56"/>
    <mergeCell ref="C57:K57"/>
    <mergeCell ref="C58:K58"/>
    <mergeCell ref="C59:K59"/>
    <mergeCell ref="C60:K60"/>
    <mergeCell ref="C53:K53"/>
    <mergeCell ref="C47:K49"/>
    <mergeCell ref="C50:K51"/>
    <mergeCell ref="D54:G54"/>
    <mergeCell ref="C41:K41"/>
    <mergeCell ref="C42:K42"/>
    <mergeCell ref="C43:K43"/>
    <mergeCell ref="B46:K46"/>
    <mergeCell ref="C52:K52"/>
    <mergeCell ref="C44:K44"/>
  </mergeCells>
  <hyperlinks>
    <hyperlink ref="D21" r:id="rId1" xr:uid="{E6EDBA96-0C39-45E1-B792-B09D70D59EF1}"/>
    <hyperlink ref="D22:H22" r:id="rId2" display="see sustainability report 2024 page 19 ff" xr:uid="{E8A885B3-4D35-4A31-A792-6BB4DEB524AA}"/>
    <hyperlink ref="M35" r:id="rId3" display="For detailed information see our sustainability report 2024 pages 18 f" xr:uid="{C6D5B475-3A0A-448D-AC50-D253105D7082}"/>
    <hyperlink ref="M40" r:id="rId4" display="For more information check our sustainability report 2024 page 24" xr:uid="{5E0C9C53-5096-4F57-95D2-D46A918BB234}"/>
    <hyperlink ref="M41" r:id="rId5" display="For further details on the assessment of sustainability risks check our sustainability report 2024 page 25" xr:uid="{73BA280B-2C53-4FDF-81CB-D534212B9517}"/>
    <hyperlink ref="M43" r:id="rId6" display="See sustainability report 2024 page 22 f" xr:uid="{E524AE84-6D3F-48B3-935B-811462FCEC63}"/>
    <hyperlink ref="M47" r:id="rId7" display="https://www.oekb.at/dam/jcr:dae7fece-1b6c-4690-a2e1-305819c7843f/Code of Conduct OeKB-Bank-Group.pdf" xr:uid="{F8EFC147-F89C-41B1-AB79-8981DCB8D388}"/>
    <hyperlink ref="M48" r:id="rId8" xr:uid="{D38ED8E8-8E1C-42A5-B00D-294CE6ED2A07}"/>
    <hyperlink ref="M50" r:id="rId9" xr:uid="{5110E6AA-5942-4638-BB37-56898C0089B9}"/>
    <hyperlink ref="M51" r:id="rId10" display="and in our sustainability report 2024 page 125 ff" xr:uid="{BF0BD46E-E703-4963-8E00-EF859E267D8E}"/>
    <hyperlink ref="M52" r:id="rId11" display="https://www.oekb.at/en/oekb-group/our-commitment/corporate-governance/fighting-money-laundering-and-terrorist-financing.html" xr:uid="{932C241E-AFF4-4185-BFFE-7C6A98A63B0F}"/>
    <hyperlink ref="M54" r:id="rId12" xr:uid="{045A4634-885F-48A2-ABCE-53954416A50E}"/>
    <hyperlink ref="M58" r:id="rId13" xr:uid="{19538999-47D5-4874-84D5-7548482E2A81}"/>
    <hyperlink ref="M60" r:id="rId14" display="See Annual Financial Report 2024 pages 100f" xr:uid="{D1B14B88-5CF4-4220-A167-17B4CBDC6AFF}"/>
    <hyperlink ref="M61" r:id="rId15" display="See Annual Financial Report 2024 pages 103f" xr:uid="{2F69537D-0EEF-4019-AC74-814A20A860F1}"/>
    <hyperlink ref="M62" r:id="rId16" xr:uid="{741486E7-71E1-493B-ACC4-4EFD7BF877BF}"/>
    <hyperlink ref="M63" r:id="rId17" display="See Annual Financial Report 2024 pages 107f" xr:uid="{54968A5D-4364-44F5-9A20-46A531725927}"/>
    <hyperlink ref="M64" r:id="rId18" xr:uid="{13DAE0A5-90ED-4842-8227-38A2208B24B6}"/>
    <hyperlink ref="M65" r:id="rId19" display="See Annual Financial Report 2024 pages 113ff" xr:uid="{4E8DAC79-FCE5-4811-9CB8-C927D3A9806A}"/>
    <hyperlink ref="M66" r:id="rId20" display="See Annual Financial Report 2024 pages 120f" xr:uid="{40841DC5-4527-470C-ACC2-281A94057383}"/>
    <hyperlink ref="M67" r:id="rId21" display="See Annual Financial Report 2024 pages 11ff" xr:uid="{1444B9F3-D2BD-4D4D-8BD1-7CAE61FAE100}"/>
    <hyperlink ref="M68" r:id="rId22" display="See Annual Financial Report 2024 pages 96ff" xr:uid="{AEF47C1E-189D-4718-A0B2-076735E9515D}"/>
    <hyperlink ref="M71" r:id="rId23" xr:uid="{D6D401E0-1930-451C-B870-375322F0DD10}"/>
    <hyperlink ref="M72" r:id="rId24" xr:uid="{8CB87399-973C-4D48-B2C4-7D92D5B6EE37}"/>
    <hyperlink ref="M73" r:id="rId25" xr:uid="{EE529ADE-F541-4CD5-949A-546F71583630}"/>
    <hyperlink ref="M74" r:id="rId26" xr:uid="{F77FE27F-57BA-44C9-AF80-902DDC73CDB8}"/>
    <hyperlink ref="M75" r:id="rId27" display="For information on the Remuneration Committee members see annual financial report page 129" xr:uid="{879BAEDE-241D-45F6-9029-DF958DE49798}"/>
    <hyperlink ref="M76" r:id="rId28" xr:uid="{9F3F71C1-A55B-45B0-BE2A-EAA5BC614237}"/>
    <hyperlink ref="M80" r:id="rId29" xr:uid="{DE4D8042-44BB-49C1-BF04-00F916F7CB38}"/>
    <hyperlink ref="M82" r:id="rId30" xr:uid="{24A7A845-E427-4197-A2BB-9759BB5B773B}"/>
    <hyperlink ref="M6" r:id="rId31" display="For more information on our business strategy, our sustainability strategy and the sustainability strategy of the Federal Ministry of Finance see our sustainability report 2024 page 38 ff. " xr:uid="{185EC8D2-B7DD-40FD-92DD-D2D098708346}"/>
    <hyperlink ref="M7" r:id="rId32" xr:uid="{158F5C54-7077-4EC0-BE7C-80289CA58B1E}"/>
    <hyperlink ref="M8" r:id="rId33" xr:uid="{6F981D5A-6831-438E-AB37-82F99221AF8D}"/>
    <hyperlink ref="M9" r:id="rId34" display="Detailed information on the dialogue with our stakeholders can be found in our sustainability report 2024, pages 52 ff, chapter &quot;Interests and views of stakeholders&quot;" xr:uid="{1E27E3C7-12D3-46EF-BF4E-5BC92AC55F7E}"/>
    <hyperlink ref="M12" r:id="rId35" display="For details on our targets (i.e.target level, methodology, underlying policies, target period and measures see our sustainability report pages 133 ff." xr:uid="{4763B74D-9173-4E07-8022-372C823B01E1}"/>
    <hyperlink ref="M59" r:id="rId36" xr:uid="{62882679-4254-4BBC-A57E-D76240A5EE7A}"/>
    <hyperlink ref="M39" r:id="rId37" display="For more information check our sustainability report 2024 page 22" xr:uid="{58AD6DAA-C97D-44A0-8DAF-881E31EB3372}"/>
    <hyperlink ref="M49" r:id="rId38" display="and in our sustainability report 2024 page 130 f" xr:uid="{2FCFF987-B0F4-46D3-A5F5-8C015CA16269}"/>
    <hyperlink ref="M77" r:id="rId39" xr:uid="{8FBC0162-5561-479C-A0EA-FA2FC4016BDE}"/>
    <hyperlink ref="M57" r:id="rId40" xr:uid="{53EC6A05-E3B6-4BD1-9667-D99F4D6DC4BD}"/>
    <hyperlink ref="M4" r:id="rId41" xr:uid="{FE57FD00-A963-4D09-A42D-084FDA475A87}"/>
    <hyperlink ref="M44" r:id="rId42" xr:uid="{14BDB664-002F-4DFE-9B9B-49E6FE23D2FB}"/>
  </hyperlinks>
  <pageMargins left="0.7" right="0.7" top="0.75" bottom="0.75" header="0.3" footer="0.3"/>
  <headerFooter>
    <oddFooter>&amp;C_x000D_&amp;1#&amp;"Calibri"&amp;8&amp;K000000 eingeschränkt/restricted</oddFooter>
  </headerFooter>
  <drawing r:id="rId4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42E81-7BF1-44C9-9CAD-DCFFE108172F}">
  <dimension ref="A1:K23"/>
  <sheetViews>
    <sheetView zoomScale="83" zoomScaleNormal="174" workbookViewId="0">
      <selection activeCell="H30" sqref="H30"/>
    </sheetView>
  </sheetViews>
  <sheetFormatPr defaultColWidth="11.42578125" defaultRowHeight="15"/>
  <cols>
    <col min="1" max="1" width="16.5703125" customWidth="1"/>
    <col min="2" max="2" width="12.42578125" customWidth="1"/>
    <col min="3" max="3" width="43.140625" customWidth="1"/>
    <col min="4" max="4" width="15.42578125" customWidth="1"/>
    <col min="5" max="5" width="15.5703125" customWidth="1"/>
    <col min="6" max="6" width="16.28515625" customWidth="1"/>
    <col min="8" max="8" width="51.7109375" customWidth="1"/>
    <col min="9" max="9" width="65.85546875" customWidth="1"/>
    <col min="10" max="10" width="42.7109375" customWidth="1"/>
    <col min="11" max="11" width="34.42578125" customWidth="1"/>
  </cols>
  <sheetData>
    <row r="1" spans="1:11" ht="52.5" customHeight="1">
      <c r="A1" s="244" t="s">
        <v>438</v>
      </c>
      <c r="B1" s="244"/>
      <c r="C1" s="244"/>
      <c r="D1" s="244"/>
      <c r="E1" s="244"/>
      <c r="F1" s="244"/>
      <c r="G1" s="197"/>
      <c r="H1" s="22"/>
      <c r="I1" s="22"/>
      <c r="J1" s="22"/>
      <c r="K1" s="245"/>
    </row>
    <row r="2" spans="1:11" ht="33" customHeight="1">
      <c r="A2" s="9"/>
      <c r="B2" s="9" t="s">
        <v>439</v>
      </c>
      <c r="C2" s="9" t="s">
        <v>440</v>
      </c>
      <c r="D2" s="406">
        <v>2025</v>
      </c>
      <c r="E2" s="406">
        <v>2024</v>
      </c>
      <c r="F2" s="406">
        <v>2023</v>
      </c>
      <c r="G2" s="9" t="s">
        <v>441</v>
      </c>
      <c r="H2" s="9" t="s">
        <v>442</v>
      </c>
      <c r="I2" s="9" t="s">
        <v>443</v>
      </c>
      <c r="J2" s="9" t="s">
        <v>444</v>
      </c>
      <c r="K2" s="246"/>
    </row>
    <row r="3" spans="1:11" s="1" customFormat="1" ht="24.95" customHeight="1">
      <c r="A3" s="633" t="s">
        <v>445</v>
      </c>
      <c r="B3" s="238" t="s">
        <v>446</v>
      </c>
      <c r="C3" s="53" t="s">
        <v>83</v>
      </c>
      <c r="D3" s="407">
        <v>2.88</v>
      </c>
      <c r="E3" s="408">
        <v>12.61</v>
      </c>
      <c r="F3" s="408">
        <v>17.809999999999999</v>
      </c>
      <c r="G3" s="412" t="s">
        <v>447</v>
      </c>
      <c r="H3" s="621" t="s">
        <v>448</v>
      </c>
      <c r="I3" s="631" t="s">
        <v>449</v>
      </c>
      <c r="J3" s="635" t="s">
        <v>450</v>
      </c>
      <c r="K3" s="247"/>
    </row>
    <row r="4" spans="1:11" s="1" customFormat="1" ht="29.25" customHeight="1">
      <c r="A4" s="634"/>
      <c r="B4" s="197" t="s">
        <v>451</v>
      </c>
      <c r="C4" s="54" t="s">
        <v>452</v>
      </c>
      <c r="D4" s="407">
        <v>7.65</v>
      </c>
      <c r="E4" s="408">
        <v>31.2</v>
      </c>
      <c r="F4" s="408">
        <v>54.2</v>
      </c>
      <c r="G4" s="412" t="s">
        <v>447</v>
      </c>
      <c r="H4" s="631"/>
      <c r="I4" s="631"/>
      <c r="J4" s="636"/>
      <c r="K4" s="247"/>
    </row>
    <row r="5" spans="1:11" s="1" customFormat="1" ht="30.75" customHeight="1">
      <c r="A5" s="634"/>
      <c r="B5" s="197" t="s">
        <v>451</v>
      </c>
      <c r="C5" s="54" t="s">
        <v>453</v>
      </c>
      <c r="D5" s="407">
        <v>328.96</v>
      </c>
      <c r="E5" s="408">
        <v>423.08</v>
      </c>
      <c r="F5" s="408">
        <v>431.85</v>
      </c>
      <c r="G5" s="412" t="s">
        <v>447</v>
      </c>
      <c r="H5" s="631"/>
      <c r="I5" s="631"/>
      <c r="J5" s="636"/>
      <c r="K5" s="247"/>
    </row>
    <row r="6" spans="1:11" s="1" customFormat="1" ht="24.95" customHeight="1">
      <c r="A6" s="634"/>
      <c r="B6" s="197" t="s">
        <v>454</v>
      </c>
      <c r="C6" s="54" t="s">
        <v>93</v>
      </c>
      <c r="D6" s="407">
        <v>4793.6000000000004</v>
      </c>
      <c r="E6" s="408">
        <v>3179.9840000000004</v>
      </c>
      <c r="F6" s="408">
        <v>2635.49</v>
      </c>
      <c r="G6" s="412" t="s">
        <v>447</v>
      </c>
      <c r="H6" s="631"/>
      <c r="I6" s="631"/>
      <c r="J6" s="636"/>
      <c r="K6" s="247"/>
    </row>
    <row r="7" spans="1:11" s="1" customFormat="1" ht="24.95" customHeight="1">
      <c r="A7" s="634"/>
      <c r="B7" s="197" t="s">
        <v>455</v>
      </c>
      <c r="C7" s="54" t="s">
        <v>456</v>
      </c>
      <c r="D7" s="409">
        <v>4804.53</v>
      </c>
      <c r="E7" s="428">
        <v>3223.7940000000003</v>
      </c>
      <c r="F7" s="410">
        <v>2707.5</v>
      </c>
      <c r="G7" s="412" t="s">
        <v>447</v>
      </c>
      <c r="H7" s="631"/>
      <c r="I7" s="631"/>
      <c r="J7" s="636"/>
      <c r="K7" s="247"/>
    </row>
    <row r="8" spans="1:11" s="1" customFormat="1" ht="41.25" customHeight="1">
      <c r="A8" s="634"/>
      <c r="B8" s="197" t="s">
        <v>455</v>
      </c>
      <c r="C8" s="54" t="s">
        <v>457</v>
      </c>
      <c r="D8" s="409">
        <v>5125.84</v>
      </c>
      <c r="E8" s="428">
        <v>3615.6740000000004</v>
      </c>
      <c r="F8" s="410">
        <v>3085.1499999999996</v>
      </c>
      <c r="G8" s="412" t="s">
        <v>447</v>
      </c>
      <c r="H8" s="622"/>
      <c r="I8" s="622"/>
      <c r="J8" s="608"/>
      <c r="K8" s="247"/>
    </row>
    <row r="9" spans="1:11" s="1" customFormat="1" ht="24.95" customHeight="1">
      <c r="A9" s="634"/>
      <c r="B9" s="197" t="s">
        <v>458</v>
      </c>
      <c r="C9" s="54" t="s">
        <v>459</v>
      </c>
      <c r="D9" s="411"/>
      <c r="E9" s="411"/>
      <c r="F9" s="411"/>
      <c r="G9" s="413"/>
      <c r="H9" s="197" t="s">
        <v>460</v>
      </c>
      <c r="I9" s="197"/>
      <c r="J9" s="197"/>
      <c r="K9" s="247"/>
    </row>
    <row r="10" spans="1:11" s="1" customFormat="1" ht="38.25" customHeight="1">
      <c r="A10" s="634"/>
      <c r="B10" s="197" t="s">
        <v>461</v>
      </c>
      <c r="C10" s="54" t="s">
        <v>462</v>
      </c>
      <c r="D10" s="411"/>
      <c r="E10" s="411"/>
      <c r="F10" s="411"/>
      <c r="G10" s="413"/>
      <c r="H10" s="197" t="s">
        <v>463</v>
      </c>
      <c r="I10" s="54" t="s">
        <v>464</v>
      </c>
      <c r="J10" s="197"/>
      <c r="K10" s="248"/>
    </row>
    <row r="11" spans="1:11" s="1" customFormat="1" ht="109.5" customHeight="1">
      <c r="A11" s="634"/>
      <c r="B11" s="197" t="s">
        <v>465</v>
      </c>
      <c r="C11" s="54" t="s">
        <v>466</v>
      </c>
      <c r="D11" s="409">
        <v>83125</v>
      </c>
      <c r="E11" s="411"/>
      <c r="F11" s="411"/>
      <c r="G11" s="413" t="s">
        <v>467</v>
      </c>
      <c r="H11" s="76"/>
      <c r="I11" s="54" t="s">
        <v>468</v>
      </c>
      <c r="J11" s="445" t="s">
        <v>469</v>
      </c>
      <c r="K11" s="247"/>
    </row>
    <row r="12" spans="1:11" s="1" customFormat="1" ht="35.1" customHeight="1">
      <c r="A12" s="634"/>
      <c r="B12" s="197" t="s">
        <v>470</v>
      </c>
      <c r="C12" s="54" t="s">
        <v>471</v>
      </c>
      <c r="D12" s="409">
        <v>10</v>
      </c>
      <c r="E12" s="427">
        <v>7</v>
      </c>
      <c r="F12" s="411">
        <v>13</v>
      </c>
      <c r="G12" s="413" t="s">
        <v>472</v>
      </c>
      <c r="H12" s="54" t="s">
        <v>473</v>
      </c>
      <c r="I12" s="197"/>
      <c r="J12" s="197"/>
      <c r="K12" s="247"/>
    </row>
    <row r="13" spans="1:11" s="1" customFormat="1" ht="36" customHeight="1">
      <c r="A13" s="634"/>
      <c r="B13" s="197" t="s">
        <v>474</v>
      </c>
      <c r="C13" s="54" t="s">
        <v>475</v>
      </c>
      <c r="D13" s="411"/>
      <c r="E13" s="411"/>
      <c r="F13" s="411"/>
      <c r="G13" s="413"/>
      <c r="H13" s="197" t="s">
        <v>463</v>
      </c>
      <c r="I13" s="54" t="s">
        <v>464</v>
      </c>
      <c r="J13" s="197"/>
      <c r="K13" s="247"/>
    </row>
    <row r="14" spans="1:11" s="1" customFormat="1" ht="112.5" customHeight="1">
      <c r="A14" s="249" t="s">
        <v>476</v>
      </c>
      <c r="B14" s="197" t="s">
        <v>477</v>
      </c>
      <c r="C14" s="54" t="s">
        <v>478</v>
      </c>
      <c r="D14" s="411"/>
      <c r="E14" s="411"/>
      <c r="F14" s="411"/>
      <c r="G14" s="413"/>
      <c r="H14" s="197" t="s">
        <v>463</v>
      </c>
      <c r="I14" s="54" t="s">
        <v>479</v>
      </c>
      <c r="J14" s="446" t="s">
        <v>480</v>
      </c>
      <c r="K14" s="247"/>
    </row>
    <row r="15" spans="1:11" s="1" customFormat="1" ht="56.45" customHeight="1">
      <c r="A15" s="249" t="s">
        <v>481</v>
      </c>
      <c r="B15" s="197" t="s">
        <v>482</v>
      </c>
      <c r="C15" s="54" t="s">
        <v>483</v>
      </c>
      <c r="D15" s="409">
        <v>0</v>
      </c>
      <c r="E15" s="427">
        <v>0</v>
      </c>
      <c r="F15" s="411">
        <v>0</v>
      </c>
      <c r="G15" s="413"/>
      <c r="H15" s="54" t="s">
        <v>484</v>
      </c>
      <c r="I15" s="54" t="s">
        <v>485</v>
      </c>
      <c r="J15" s="197"/>
      <c r="K15" s="247"/>
    </row>
    <row r="16" spans="1:11" s="1" customFormat="1" ht="72.95" customHeight="1">
      <c r="A16" s="249" t="s">
        <v>486</v>
      </c>
      <c r="B16" s="197" t="s">
        <v>487</v>
      </c>
      <c r="C16" s="54" t="s">
        <v>488</v>
      </c>
      <c r="D16" s="409">
        <v>820</v>
      </c>
      <c r="E16" s="411">
        <v>371</v>
      </c>
      <c r="F16" s="411">
        <v>355</v>
      </c>
      <c r="G16" s="413" t="s">
        <v>489</v>
      </c>
      <c r="H16" s="54" t="s">
        <v>490</v>
      </c>
      <c r="I16" s="197"/>
      <c r="J16" s="197"/>
      <c r="K16" s="247"/>
    </row>
    <row r="17" spans="1:11" s="1" customFormat="1" ht="131.1" customHeight="1">
      <c r="A17" s="630" t="s">
        <v>491</v>
      </c>
      <c r="B17" s="250" t="s">
        <v>492</v>
      </c>
      <c r="C17" s="54" t="s">
        <v>493</v>
      </c>
      <c r="D17" s="409">
        <v>0</v>
      </c>
      <c r="E17" s="427">
        <v>0</v>
      </c>
      <c r="F17" s="411">
        <v>0</v>
      </c>
      <c r="G17" s="413"/>
      <c r="H17" s="197" t="s">
        <v>494</v>
      </c>
      <c r="I17" s="621" t="s">
        <v>495</v>
      </c>
      <c r="J17" s="489" t="s">
        <v>496</v>
      </c>
      <c r="K17" s="2"/>
    </row>
    <row r="18" spans="1:11" s="1" customFormat="1" ht="264.95" customHeight="1">
      <c r="A18" s="631"/>
      <c r="B18" s="250" t="s">
        <v>497</v>
      </c>
      <c r="C18" s="54" t="s">
        <v>498</v>
      </c>
      <c r="D18" s="409">
        <v>0</v>
      </c>
      <c r="E18" s="427">
        <v>0</v>
      </c>
      <c r="F18" s="411">
        <v>0</v>
      </c>
      <c r="G18" s="413"/>
      <c r="H18" s="197" t="s">
        <v>499</v>
      </c>
      <c r="I18" s="620"/>
      <c r="J18" s="488" t="s">
        <v>500</v>
      </c>
      <c r="K18" s="487"/>
    </row>
    <row r="19" spans="1:11" s="1" customFormat="1" ht="105.95" customHeight="1">
      <c r="A19" s="631"/>
      <c r="B19" s="250" t="s">
        <v>501</v>
      </c>
      <c r="C19" s="54" t="s">
        <v>502</v>
      </c>
      <c r="D19" s="426">
        <v>17.149999999999999</v>
      </c>
      <c r="E19" s="427" t="s">
        <v>503</v>
      </c>
      <c r="F19" s="419">
        <v>0.21</v>
      </c>
      <c r="G19" s="413" t="s">
        <v>472</v>
      </c>
      <c r="H19" s="197"/>
      <c r="I19" s="54" t="s">
        <v>504</v>
      </c>
      <c r="J19" s="446" t="s">
        <v>505</v>
      </c>
      <c r="K19" s="247"/>
    </row>
    <row r="20" spans="1:11" s="1" customFormat="1" ht="92.25" customHeight="1">
      <c r="A20" s="631"/>
      <c r="B20" s="639" t="s">
        <v>506</v>
      </c>
      <c r="C20" s="621" t="s">
        <v>507</v>
      </c>
      <c r="D20" s="623">
        <v>49</v>
      </c>
      <c r="E20" s="625">
        <v>45</v>
      </c>
      <c r="F20" s="626">
        <v>47</v>
      </c>
      <c r="G20" s="628" t="s">
        <v>472</v>
      </c>
      <c r="H20" s="619"/>
      <c r="I20" s="621" t="s">
        <v>508</v>
      </c>
      <c r="J20" s="447" t="s">
        <v>509</v>
      </c>
      <c r="K20" s="247"/>
    </row>
    <row r="21" spans="1:11" s="1" customFormat="1" ht="77.25" customHeight="1">
      <c r="A21" s="631"/>
      <c r="B21" s="641"/>
      <c r="C21" s="622"/>
      <c r="D21" s="624"/>
      <c r="E21" s="624"/>
      <c r="F21" s="627"/>
      <c r="G21" s="629"/>
      <c r="H21" s="620"/>
      <c r="I21" s="622"/>
      <c r="J21" s="289" t="s">
        <v>510</v>
      </c>
      <c r="K21" s="247"/>
    </row>
    <row r="22" spans="1:11" s="1" customFormat="1" ht="56.25" customHeight="1">
      <c r="A22" s="631"/>
      <c r="B22" s="639" t="s">
        <v>511</v>
      </c>
      <c r="C22" s="621" t="s">
        <v>512</v>
      </c>
      <c r="D22" s="623">
        <v>0</v>
      </c>
      <c r="E22" s="625">
        <v>0</v>
      </c>
      <c r="F22" s="637">
        <v>0</v>
      </c>
      <c r="G22" s="628"/>
      <c r="H22" s="619"/>
      <c r="I22" s="621" t="s">
        <v>513</v>
      </c>
      <c r="J22" s="447" t="s">
        <v>514</v>
      </c>
      <c r="K22" s="247"/>
    </row>
    <row r="23" spans="1:11" ht="60.75" customHeight="1">
      <c r="A23" s="632"/>
      <c r="B23" s="640"/>
      <c r="C23" s="632"/>
      <c r="D23" s="624"/>
      <c r="E23" s="624"/>
      <c r="F23" s="638"/>
      <c r="G23" s="629"/>
      <c r="H23" s="620"/>
      <c r="I23" s="620"/>
      <c r="J23" s="448" t="s">
        <v>515</v>
      </c>
      <c r="K23" s="245"/>
    </row>
  </sheetData>
  <sheetProtection sheet="1" objects="1" scenarios="1"/>
  <mergeCells count="22">
    <mergeCell ref="A17:A23"/>
    <mergeCell ref="A3:A13"/>
    <mergeCell ref="H3:H8"/>
    <mergeCell ref="I3:I8"/>
    <mergeCell ref="J3:J8"/>
    <mergeCell ref="I17:I18"/>
    <mergeCell ref="I22:I23"/>
    <mergeCell ref="H22:H23"/>
    <mergeCell ref="G22:G23"/>
    <mergeCell ref="F22:F23"/>
    <mergeCell ref="E22:E23"/>
    <mergeCell ref="D22:D23"/>
    <mergeCell ref="C22:C23"/>
    <mergeCell ref="B22:B23"/>
    <mergeCell ref="B20:B21"/>
    <mergeCell ref="I20:I21"/>
    <mergeCell ref="H20:H21"/>
    <mergeCell ref="C20:C21"/>
    <mergeCell ref="D20:D21"/>
    <mergeCell ref="E20:E21"/>
    <mergeCell ref="F20:F21"/>
    <mergeCell ref="G20:G21"/>
  </mergeCells>
  <hyperlinks>
    <hyperlink ref="J3:J8" r:id="rId1" display="https://www.oekb.at/dam/jcr:f35d30c4-db35-4508-8db9-7e829edfc7a8/OeKB-Group-Sustainability-Report-2025.pdf" xr:uid="{88F2577D-1508-4801-BF7B-8E69FBC949B3}"/>
    <hyperlink ref="J19" r:id="rId2" xr:uid="{3C854B25-168E-4E0B-85D9-74260219D33A}"/>
    <hyperlink ref="J22" r:id="rId3" display="https://www.oekb.at/dam/jcr:f35d30c4-db35-4508-8db9-7e829edfc7a8/OeKB-Group-Sustainability-Report-2025.pdf" xr:uid="{EBA4343B-EC07-4AB4-8ABD-434F41FF44FF}"/>
    <hyperlink ref="J23" r:id="rId4" xr:uid="{E2F987E1-2C46-4F66-80CE-DCC0583FA037}"/>
    <hyperlink ref="J20" r:id="rId5" display="For information on our board diversity see our sustainability report page 18f. For our gender and diversity policy see our sustainability report 2024 page 108 " xr:uid="{A663D152-784F-4B55-93AF-C3FDF8D83548}"/>
    <hyperlink ref="J21" r:id="rId6" xr:uid="{6C51AADA-A1E4-443E-933A-AA5FC16E0DD3}"/>
    <hyperlink ref="J17" r:id="rId7" xr:uid="{BF455CF8-A136-4CA3-B6F6-B5D66DCBA19E}"/>
    <hyperlink ref="J11" r:id="rId8" display="See also sustainability report 2024 page 32" xr:uid="{C733E8B8-3090-451F-959A-D22C1FD33CD6}"/>
    <hyperlink ref="J14" r:id="rId9" display="https://www.oekb.at/dam/jcr:f35d30c4-db35-4508-8db9-7e829edfc7a8/OeKB-Group-Sustainability-Report-2025.pdf" xr:uid="{ACCF5662-4F21-4414-9013-499A1E5092E6}"/>
    <hyperlink ref="J18" r:id="rId10" xr:uid="{4629E5F3-9FB5-430D-A1F6-E824CF8A354C}"/>
  </hyperlinks>
  <pageMargins left="0.7" right="0.7" top="0.78740157499999996" bottom="0.78740157499999996" header="0.3" footer="0.3"/>
  <pageSetup paperSize="9" orientation="portrait" verticalDpi="0" r:id="rId1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773BC-C78F-4CB9-BFFB-B54862A70709}">
  <sheetPr codeName="Tabelle6"/>
  <dimension ref="B1:K64"/>
  <sheetViews>
    <sheetView showGridLines="0" zoomScale="156" zoomScaleNormal="62" workbookViewId="0">
      <pane ySplit="1" topLeftCell="A24" activePane="bottomLeft" state="frozen"/>
      <selection pane="bottomLeft" activeCell="D28" sqref="D28:G28"/>
    </sheetView>
  </sheetViews>
  <sheetFormatPr defaultColWidth="8.85546875" defaultRowHeight="14.25"/>
  <cols>
    <col min="1" max="1" width="8.85546875" style="22"/>
    <col min="2" max="2" width="69.85546875" style="22" customWidth="1"/>
    <col min="3" max="3" width="13.85546875" style="22" customWidth="1"/>
    <col min="4" max="4" width="9.42578125" style="22" bestFit="1" customWidth="1"/>
    <col min="5" max="5" width="9.85546875" style="22" bestFit="1" customWidth="1"/>
    <col min="6" max="6" width="10.140625" style="22" customWidth="1"/>
    <col min="7" max="7" width="59.42578125" style="22" customWidth="1"/>
    <col min="8" max="8" width="7.5703125" style="22" customWidth="1"/>
    <col min="9" max="9" width="24.140625" style="22" customWidth="1"/>
    <col min="10" max="16384" width="8.85546875" style="22"/>
  </cols>
  <sheetData>
    <row r="1" spans="2:11" ht="99.95" customHeight="1">
      <c r="B1" s="71" t="s">
        <v>516</v>
      </c>
    </row>
    <row r="3" spans="2:11">
      <c r="B3" s="115" t="s">
        <v>516</v>
      </c>
      <c r="C3" s="16"/>
      <c r="D3" s="16"/>
      <c r="E3" s="16"/>
      <c r="F3" s="16"/>
      <c r="G3" s="16"/>
      <c r="H3" s="16"/>
      <c r="I3" s="16" t="s">
        <v>39</v>
      </c>
    </row>
    <row r="4" spans="2:11" ht="168.6" customHeight="1">
      <c r="B4" s="251" t="s">
        <v>517</v>
      </c>
      <c r="C4" s="252"/>
      <c r="D4" s="510" t="s">
        <v>518</v>
      </c>
      <c r="E4" s="510"/>
      <c r="F4" s="510"/>
      <c r="G4" s="510"/>
      <c r="H4" s="55"/>
      <c r="I4" s="437" t="s">
        <v>519</v>
      </c>
    </row>
    <row r="5" spans="2:11" ht="38.450000000000003" customHeight="1">
      <c r="B5" s="253" t="s">
        <v>520</v>
      </c>
      <c r="C5" s="56"/>
      <c r="D5" s="510" t="s">
        <v>521</v>
      </c>
      <c r="E5" s="510"/>
      <c r="F5" s="510"/>
      <c r="G5" s="510"/>
      <c r="H5" s="57"/>
      <c r="I5" s="434" t="s">
        <v>522</v>
      </c>
    </row>
    <row r="6" spans="2:11" ht="409.5" customHeight="1">
      <c r="B6" s="254" t="s">
        <v>523</v>
      </c>
      <c r="C6" s="57"/>
      <c r="D6" s="644" t="s">
        <v>524</v>
      </c>
      <c r="E6" s="644"/>
      <c r="F6" s="644"/>
      <c r="G6" s="644"/>
      <c r="H6" s="61"/>
      <c r="I6" s="255"/>
      <c r="J6" s="48"/>
      <c r="K6" s="48"/>
    </row>
    <row r="7" spans="2:11">
      <c r="B7" s="58"/>
      <c r="C7" s="56"/>
      <c r="D7" s="59"/>
      <c r="E7" s="59"/>
      <c r="F7" s="59"/>
      <c r="G7" s="59"/>
      <c r="H7" s="59"/>
      <c r="I7" s="290"/>
    </row>
    <row r="8" spans="2:11">
      <c r="B8" s="563" t="s">
        <v>525</v>
      </c>
      <c r="C8" s="647"/>
      <c r="D8" s="647"/>
      <c r="E8" s="647"/>
      <c r="F8" s="647"/>
      <c r="G8" s="16"/>
      <c r="H8" s="16"/>
      <c r="I8" s="16"/>
    </row>
    <row r="9" spans="2:11" ht="298.5" customHeight="1">
      <c r="B9" s="251" t="s">
        <v>526</v>
      </c>
      <c r="C9" s="256"/>
      <c r="D9" s="507" t="s">
        <v>527</v>
      </c>
      <c r="E9" s="507"/>
      <c r="F9" s="507"/>
      <c r="G9" s="507"/>
      <c r="H9" s="57"/>
      <c r="I9" s="257"/>
    </row>
    <row r="10" spans="2:11" ht="75" customHeight="1">
      <c r="B10" s="253" t="s">
        <v>528</v>
      </c>
      <c r="C10" s="256"/>
      <c r="D10" s="510" t="s">
        <v>529</v>
      </c>
      <c r="E10" s="510"/>
      <c r="F10" s="510"/>
      <c r="G10" s="510"/>
      <c r="H10" s="55"/>
      <c r="I10" s="258"/>
    </row>
    <row r="11" spans="2:11" ht="90.6" customHeight="1">
      <c r="B11" s="253" t="s">
        <v>530</v>
      </c>
      <c r="C11" s="256"/>
      <c r="D11" s="510" t="s">
        <v>531</v>
      </c>
      <c r="E11" s="527"/>
      <c r="F11" s="527"/>
      <c r="G11" s="527"/>
      <c r="H11" s="222"/>
      <c r="I11" s="258"/>
    </row>
    <row r="12" spans="2:11" ht="409.5" customHeight="1">
      <c r="B12" s="253" t="s">
        <v>532</v>
      </c>
      <c r="C12" s="56"/>
      <c r="D12" s="586" t="s">
        <v>533</v>
      </c>
      <c r="E12" s="586"/>
      <c r="F12" s="586"/>
      <c r="G12" s="586"/>
      <c r="H12" s="60"/>
      <c r="I12" s="291"/>
    </row>
    <row r="13" spans="2:11" ht="70.5" customHeight="1">
      <c r="B13" s="253"/>
      <c r="C13" s="56"/>
      <c r="D13" s="507"/>
      <c r="E13" s="507"/>
      <c r="F13" s="507"/>
      <c r="G13" s="507"/>
      <c r="H13" s="57"/>
      <c r="I13" s="292"/>
    </row>
    <row r="14" spans="2:11" ht="74.099999999999994" customHeight="1">
      <c r="B14" s="253" t="s">
        <v>534</v>
      </c>
      <c r="C14" s="76"/>
      <c r="D14" s="513" t="s">
        <v>535</v>
      </c>
      <c r="E14" s="513"/>
      <c r="F14" s="513"/>
      <c r="G14" s="513"/>
      <c r="H14" s="61"/>
      <c r="I14" s="293"/>
    </row>
    <row r="15" spans="2:11" ht="24" customHeight="1">
      <c r="B15" s="253" t="s">
        <v>536</v>
      </c>
      <c r="C15" s="76"/>
      <c r="D15" s="513" t="s">
        <v>537</v>
      </c>
      <c r="E15" s="513"/>
      <c r="F15" s="513"/>
      <c r="G15" s="513"/>
      <c r="H15" s="61"/>
      <c r="I15" s="294"/>
    </row>
    <row r="16" spans="2:11">
      <c r="B16" s="253" t="s">
        <v>538</v>
      </c>
      <c r="C16" s="140"/>
      <c r="D16" s="519" t="s">
        <v>539</v>
      </c>
      <c r="E16" s="519"/>
      <c r="F16" s="519"/>
      <c r="G16" s="519"/>
      <c r="H16" s="62"/>
      <c r="I16" s="287"/>
    </row>
    <row r="17" spans="2:11">
      <c r="B17" s="648"/>
      <c r="C17" s="649"/>
      <c r="D17" s="522"/>
      <c r="E17" s="522"/>
      <c r="F17" s="522"/>
      <c r="G17" s="522"/>
      <c r="H17" s="48"/>
      <c r="I17" s="645"/>
    </row>
    <row r="18" spans="2:11" ht="30.75" customHeight="1">
      <c r="B18" s="648"/>
      <c r="C18" s="649"/>
      <c r="D18" s="525"/>
      <c r="E18" s="525"/>
      <c r="F18" s="525"/>
      <c r="G18" s="525"/>
      <c r="H18" s="25"/>
      <c r="I18" s="646"/>
    </row>
    <row r="19" spans="2:11" ht="31.5" customHeight="1">
      <c r="B19" s="254" t="s">
        <v>540</v>
      </c>
      <c r="C19" s="238"/>
      <c r="D19" s="525" t="s">
        <v>541</v>
      </c>
      <c r="E19" s="525"/>
      <c r="F19" s="525"/>
      <c r="G19" s="525"/>
      <c r="H19" s="25"/>
      <c r="I19" s="259"/>
    </row>
    <row r="20" spans="2:11" ht="16.5" customHeight="1">
      <c r="B20" s="58"/>
      <c r="C20" s="56"/>
      <c r="D20" s="59"/>
      <c r="E20" s="59"/>
      <c r="F20" s="59"/>
      <c r="G20" s="59"/>
      <c r="H20" s="59"/>
      <c r="I20" s="290"/>
    </row>
    <row r="21" spans="2:11" ht="16.5" customHeight="1">
      <c r="B21" s="71"/>
      <c r="D21" s="260"/>
      <c r="E21" s="260"/>
      <c r="F21" s="260"/>
      <c r="G21" s="260"/>
      <c r="H21" s="260"/>
    </row>
    <row r="22" spans="2:11" ht="16.5" customHeight="1">
      <c r="B22" s="512" t="s">
        <v>542</v>
      </c>
      <c r="C22" s="512"/>
      <c r="D22" s="63" t="s">
        <v>543</v>
      </c>
      <c r="E22" s="63"/>
      <c r="F22" s="63"/>
      <c r="G22" s="64"/>
      <c r="H22" s="64"/>
      <c r="I22" s="16" t="s">
        <v>39</v>
      </c>
    </row>
    <row r="23" spans="2:11" ht="186" customHeight="1">
      <c r="B23" s="251" t="s">
        <v>544</v>
      </c>
      <c r="C23" s="261"/>
      <c r="D23" s="654" t="s">
        <v>545</v>
      </c>
      <c r="E23" s="654"/>
      <c r="F23" s="654"/>
      <c r="G23" s="654"/>
      <c r="H23" s="56"/>
      <c r="I23" s="449" t="s">
        <v>546</v>
      </c>
    </row>
    <row r="24" spans="2:11" ht="42.75" customHeight="1">
      <c r="B24" s="253" t="s">
        <v>547</v>
      </c>
      <c r="C24" s="262"/>
      <c r="D24" s="473">
        <v>0.99</v>
      </c>
      <c r="E24" s="656" t="s">
        <v>548</v>
      </c>
      <c r="F24" s="656"/>
      <c r="G24" s="656"/>
      <c r="H24" s="656"/>
      <c r="I24" s="295"/>
    </row>
    <row r="25" spans="2:11" ht="36.6" customHeight="1">
      <c r="B25" s="254" t="s">
        <v>549</v>
      </c>
      <c r="C25" s="263"/>
      <c r="D25" s="473">
        <v>0.99</v>
      </c>
      <c r="E25" s="590"/>
      <c r="F25" s="590"/>
      <c r="G25" s="590"/>
      <c r="H25" s="590"/>
      <c r="I25" s="296"/>
    </row>
    <row r="26" spans="2:11">
      <c r="B26" s="72"/>
      <c r="D26" s="260"/>
      <c r="E26" s="260"/>
      <c r="F26" s="260"/>
      <c r="G26" s="260"/>
      <c r="H26" s="260"/>
    </row>
    <row r="27" spans="2:11" ht="16.5" customHeight="1">
      <c r="B27" s="63" t="s">
        <v>550</v>
      </c>
      <c r="C27" s="63"/>
      <c r="D27" s="63" t="s">
        <v>543</v>
      </c>
      <c r="E27" s="63"/>
      <c r="F27" s="63"/>
      <c r="G27" s="63"/>
      <c r="H27" s="63"/>
      <c r="I27" s="63" t="s">
        <v>39</v>
      </c>
      <c r="J27" s="466"/>
    </row>
    <row r="28" spans="2:11" ht="105" customHeight="1">
      <c r="B28" s="490" t="s">
        <v>551</v>
      </c>
      <c r="C28" s="65"/>
      <c r="D28" s="655" t="s">
        <v>552</v>
      </c>
      <c r="E28" s="590"/>
      <c r="F28" s="590"/>
      <c r="G28" s="590"/>
      <c r="H28" s="108"/>
      <c r="I28" s="491" t="s">
        <v>546</v>
      </c>
      <c r="K28" s="138"/>
    </row>
    <row r="29" spans="2:11" ht="49.5" customHeight="1">
      <c r="B29" s="464" t="s">
        <v>553</v>
      </c>
      <c r="C29" s="76"/>
      <c r="D29" s="492">
        <v>1</v>
      </c>
      <c r="E29" s="643" t="s">
        <v>548</v>
      </c>
      <c r="F29" s="643"/>
      <c r="G29" s="643"/>
      <c r="H29" s="493"/>
      <c r="I29" s="467"/>
    </row>
    <row r="30" spans="2:11" ht="155.25" customHeight="1">
      <c r="B30" s="464" t="s">
        <v>554</v>
      </c>
      <c r="C30" s="56"/>
      <c r="D30" s="650" t="s">
        <v>555</v>
      </c>
      <c r="E30" s="510"/>
      <c r="F30" s="510"/>
      <c r="G30" s="510"/>
      <c r="H30" s="55"/>
      <c r="I30" s="467"/>
    </row>
    <row r="31" spans="2:11" ht="58.5" customHeight="1">
      <c r="B31" s="465" t="s">
        <v>556</v>
      </c>
      <c r="C31" s="238"/>
      <c r="D31" s="474">
        <v>1</v>
      </c>
      <c r="E31" s="642" t="s">
        <v>548</v>
      </c>
      <c r="F31" s="642"/>
      <c r="G31" s="642"/>
      <c r="H31" s="468"/>
      <c r="I31" s="467"/>
    </row>
    <row r="32" spans="2:11">
      <c r="B32" s="65"/>
      <c r="C32" s="76"/>
      <c r="D32" s="66"/>
      <c r="E32" s="66"/>
      <c r="F32" s="66"/>
      <c r="G32" s="66"/>
      <c r="H32" s="66"/>
      <c r="I32" s="264"/>
    </row>
    <row r="33" spans="2:9">
      <c r="B33" s="652" t="s">
        <v>557</v>
      </c>
      <c r="C33" s="653"/>
      <c r="D33" s="67" t="s">
        <v>543</v>
      </c>
      <c r="E33" s="67"/>
      <c r="F33" s="265"/>
      <c r="G33" s="16"/>
      <c r="H33" s="16"/>
      <c r="I33" s="40" t="s">
        <v>39</v>
      </c>
    </row>
    <row r="34" spans="2:9" ht="87.75" customHeight="1">
      <c r="B34" s="253" t="s">
        <v>558</v>
      </c>
      <c r="C34" s="235"/>
      <c r="D34" s="650" t="s">
        <v>559</v>
      </c>
      <c r="E34" s="510"/>
      <c r="F34" s="510"/>
      <c r="G34" s="510"/>
      <c r="H34" s="69"/>
      <c r="I34" s="450" t="s">
        <v>546</v>
      </c>
    </row>
    <row r="35" spans="2:9" ht="75.75" customHeight="1">
      <c r="B35" s="464" t="s">
        <v>560</v>
      </c>
      <c r="C35" s="256"/>
      <c r="D35" s="474">
        <v>1</v>
      </c>
      <c r="E35" s="642" t="s">
        <v>548</v>
      </c>
      <c r="F35" s="642"/>
      <c r="G35" s="642"/>
      <c r="H35" s="68"/>
      <c r="I35" s="293"/>
    </row>
    <row r="36" spans="2:9" ht="74.25" customHeight="1">
      <c r="B36" s="465" t="s">
        <v>561</v>
      </c>
      <c r="C36" s="238"/>
      <c r="D36" s="473">
        <v>1</v>
      </c>
      <c r="E36" s="651" t="s">
        <v>548</v>
      </c>
      <c r="F36" s="642"/>
      <c r="G36" s="642"/>
      <c r="H36" s="70"/>
      <c r="I36" s="293"/>
    </row>
    <row r="39" spans="2:9">
      <c r="B39" s="562" t="s">
        <v>562</v>
      </c>
      <c r="C39" s="563"/>
      <c r="D39" s="171">
        <v>2025</v>
      </c>
      <c r="E39" s="171">
        <v>2024</v>
      </c>
      <c r="F39" s="166">
        <v>2023</v>
      </c>
    </row>
    <row r="40" spans="2:9">
      <c r="B40" s="34" t="s">
        <v>284</v>
      </c>
      <c r="C40" s="266"/>
      <c r="D40" s="267">
        <v>529</v>
      </c>
      <c r="E40" s="268">
        <v>529</v>
      </c>
      <c r="F40" s="269">
        <v>520</v>
      </c>
    </row>
    <row r="41" spans="2:9">
      <c r="B41" s="202" t="s">
        <v>563</v>
      </c>
      <c r="D41" s="270">
        <v>11441</v>
      </c>
      <c r="E41" s="271">
        <v>12832</v>
      </c>
      <c r="F41" s="272">
        <v>11691</v>
      </c>
    </row>
    <row r="42" spans="2:9">
      <c r="B42" s="273" t="s">
        <v>564</v>
      </c>
      <c r="C42" s="274"/>
      <c r="D42" s="276">
        <f>D41/D40</f>
        <v>21.627599243856334</v>
      </c>
      <c r="E42" s="195">
        <f>E41/E40</f>
        <v>24.257088846880908</v>
      </c>
      <c r="F42" s="275">
        <f>F41/F40</f>
        <v>22.482692307692307</v>
      </c>
    </row>
    <row r="43" spans="2:9">
      <c r="B43" s="273" t="s">
        <v>565</v>
      </c>
      <c r="C43" s="274"/>
      <c r="D43" s="276">
        <v>20.5</v>
      </c>
      <c r="E43" s="277">
        <v>23.6</v>
      </c>
      <c r="F43" s="278">
        <v>21.8</v>
      </c>
    </row>
    <row r="44" spans="2:9">
      <c r="B44" s="279" t="s">
        <v>566</v>
      </c>
      <c r="C44" s="280"/>
      <c r="D44" s="281">
        <v>22.9</v>
      </c>
      <c r="E44" s="282">
        <v>25</v>
      </c>
      <c r="F44" s="283">
        <v>23.3</v>
      </c>
    </row>
    <row r="48" spans="2:9" ht="258" customHeight="1"/>
    <row r="49" ht="129.94999999999999" customHeight="1"/>
    <row r="50" ht="104.45" customHeight="1"/>
    <row r="51" ht="363.6" customHeight="1"/>
    <row r="52" ht="41.1" customHeight="1"/>
    <row r="53" ht="86.45" customHeight="1"/>
    <row r="54" ht="16.5" customHeight="1"/>
    <row r="55" ht="16.5" customHeight="1"/>
    <row r="56" ht="35.1" customHeight="1"/>
    <row r="58" ht="16.5" customHeight="1"/>
    <row r="59" ht="45" customHeight="1"/>
    <row r="61" ht="16.5" customHeight="1"/>
    <row r="64" ht="16.5" customHeight="1"/>
  </sheetData>
  <sheetProtection sheet="1" objects="1" scenarios="1"/>
  <mergeCells count="26">
    <mergeCell ref="B39:C39"/>
    <mergeCell ref="B8:F8"/>
    <mergeCell ref="D9:G9"/>
    <mergeCell ref="D10:G10"/>
    <mergeCell ref="D16:G18"/>
    <mergeCell ref="B17:C18"/>
    <mergeCell ref="D34:G34"/>
    <mergeCell ref="E36:G36"/>
    <mergeCell ref="B33:C33"/>
    <mergeCell ref="E35:G35"/>
    <mergeCell ref="B22:C22"/>
    <mergeCell ref="D23:G23"/>
    <mergeCell ref="D28:G28"/>
    <mergeCell ref="D30:G30"/>
    <mergeCell ref="E24:H25"/>
    <mergeCell ref="I17:I18"/>
    <mergeCell ref="D19:G19"/>
    <mergeCell ref="D11:G11"/>
    <mergeCell ref="D12:G13"/>
    <mergeCell ref="D14:G14"/>
    <mergeCell ref="D15:G15"/>
    <mergeCell ref="D4:G4"/>
    <mergeCell ref="D5:G5"/>
    <mergeCell ref="E31:G31"/>
    <mergeCell ref="E29:G29"/>
    <mergeCell ref="D6:G6"/>
  </mergeCells>
  <hyperlinks>
    <hyperlink ref="I23" r:id="rId1" xr:uid="{0B3D2720-394C-4507-BCB8-136ADD1BC0C4}"/>
    <hyperlink ref="I28" r:id="rId2" xr:uid="{FDA3A8E3-1F60-48BA-90C7-EC246200F270}"/>
    <hyperlink ref="I34" r:id="rId3" xr:uid="{5FF5EFEF-09B2-4410-B488-8CB2C0024F0B}"/>
    <hyperlink ref="I4" r:id="rId4" xr:uid="{6D7947B2-E36B-46EF-8503-C5F655964B1C}"/>
    <hyperlink ref="I5" r:id="rId5" xr:uid="{4B3E0BCD-A158-45A4-A5CD-E92DF94310CB}"/>
  </hyperlinks>
  <pageMargins left="0.7" right="0.7" top="0.75" bottom="0.75" header="0.3" footer="0.3"/>
  <headerFooter>
    <oddFooter>&amp;C_x000D_&amp;1#&amp;"Calibri"&amp;8&amp;K000000 eingeschränkt/restricted</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CF80ADA8739ED4E838ECB940509D48E" ma:contentTypeVersion="14" ma:contentTypeDescription="Ein neues Dokument erstellen." ma:contentTypeScope="" ma:versionID="0beb3263b722bf76ef24790568a4c9d4">
  <xsd:schema xmlns:xsd="http://www.w3.org/2001/XMLSchema" xmlns:xs="http://www.w3.org/2001/XMLSchema" xmlns:p="http://schemas.microsoft.com/office/2006/metadata/properties" xmlns:ns2="7ced774e-97b9-47f3-9473-d42900747484" xmlns:ns3="839d829f-3d92-4fc5-95f3-c93c0f2288af" targetNamespace="http://schemas.microsoft.com/office/2006/metadata/properties" ma:root="true" ma:fieldsID="920e13412af51f5f5e2595d876bf6584" ns2:_="" ns3:_="">
    <xsd:import namespace="7ced774e-97b9-47f3-9473-d42900747484"/>
    <xsd:import namespace="839d829f-3d92-4fc5-95f3-c93c0f2288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Erstellung"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ed774e-97b9-47f3-9473-d429007474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Erstellung" ma:index="11" nillable="true" ma:displayName="Fertigstellung" ma:format="Dropdown" ma:internalName="Erstellung">
      <xsd:simpleType>
        <xsd:restriction base="dms:Text">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b688d1a2-68d2-4b24-a248-09d870fa978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9d829f-3d92-4fc5-95f3-c93c0f2288a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b9f7fc7-f3d4-45c1-94a5-fc07c04896e2}" ma:internalName="TaxCatchAll" ma:showField="CatchAllData" ma:web="839d829f-3d92-4fc5-95f3-c93c0f2288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rstellung xmlns="7ced774e-97b9-47f3-9473-d42900747484" xsi:nil="true"/>
    <lcf76f155ced4ddcb4097134ff3c332f xmlns="7ced774e-97b9-47f3-9473-d42900747484">
      <Terms xmlns="http://schemas.microsoft.com/office/infopath/2007/PartnerControls"/>
    </lcf76f155ced4ddcb4097134ff3c332f>
    <TaxCatchAll xmlns="839d829f-3d92-4fc5-95f3-c93c0f2288af" xsi:nil="true"/>
  </documentManagement>
</p:properties>
</file>

<file path=customXml/itemProps1.xml><?xml version="1.0" encoding="utf-8"?>
<ds:datastoreItem xmlns:ds="http://schemas.openxmlformats.org/officeDocument/2006/customXml" ds:itemID="{0F2213CB-71BA-4FB6-83CE-9C5777D79213}"/>
</file>

<file path=customXml/itemProps2.xml><?xml version="1.0" encoding="utf-8"?>
<ds:datastoreItem xmlns:ds="http://schemas.openxmlformats.org/officeDocument/2006/customXml" ds:itemID="{D1573DD8-67A6-4303-99A4-BEC2A2270360}"/>
</file>

<file path=customXml/itemProps3.xml><?xml version="1.0" encoding="utf-8"?>
<ds:datastoreItem xmlns:ds="http://schemas.openxmlformats.org/officeDocument/2006/customXml" ds:itemID="{E0C7FDC7-8D10-480F-AA87-60968C5E570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Wiesler Georg</dc:creator>
  <cp:keywords/>
  <dc:description/>
  <cp:lastModifiedBy>Cincera Diana</cp:lastModifiedBy>
  <cp:revision/>
  <dcterms:created xsi:type="dcterms:W3CDTF">2015-06-05T18:19:34Z</dcterms:created>
  <dcterms:modified xsi:type="dcterms:W3CDTF">2026-05-19T09:44:40Z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2025-04-24T06:25:32Z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fa6e4a70-fe0c-45f6-af76-307cbade4044</vt:lpwstr>
  </property>
  <property fmtid="{D5CDD505-2E9C-101B-9397-08002B2CF9AE}" pid="8" name="MSIP_Label_c4625ec2-98e8-491b-adf6-a0e229112db8_ContentBits">
    <vt:lpwstr>2</vt:lpwstr>
  </property>
  <property fmtid="{D5CDD505-2E9C-101B-9397-08002B2CF9AE}" pid="9" name="ContentTypeId">
    <vt:lpwstr>0x0101002CF80ADA8739ED4E838ECB940509D48E</vt:lpwstr>
  </property>
  <property fmtid="{D5CDD505-2E9C-101B-9397-08002B2CF9AE}" pid="10" name="MediaServiceImageTags">
    <vt:lpwstr/>
  </property>
</Properties>
</file>