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02_2026\"/>
    </mc:Choice>
  </mc:AlternateContent>
  <xr:revisionPtr revIDLastSave="0" documentId="13_ncr:1_{10FD85AC-7BD4-41BF-939D-E5AE524562A5}"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Bonds'!$A$1:$K$49</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<sst xmlns="http://schemas.openxmlformats.org/spreadsheetml/2006/main" count="91" uniqueCount="90">
  <si>
    <t>ISIN</t>
  </si>
  <si>
    <t>AT0000383864</t>
  </si>
  <si>
    <t xml:space="preserve">1997-2027/6 </t>
  </si>
  <si>
    <t>AT0000A04967</t>
  </si>
  <si>
    <t>AT0000A0DXC2</t>
  </si>
  <si>
    <t>AT0000A0U299</t>
  </si>
  <si>
    <t>AT0000A0VRQ6</t>
  </si>
  <si>
    <t>2012-2044/4</t>
  </si>
  <si>
    <t>2009-2026/2</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</si>
  <si>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</si>
  <si>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</si>
  <si>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</si>
  <si>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</si>
  <si>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</si>
  <si>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</si>
  <si>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</si>
  <si>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</si>
  <si>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</si>
  <si>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</si>
  <si>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</si>
  <si>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</si>
  <si>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</si>
  <si>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</si>
  <si>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</si>
  <si>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</si>
  <si>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</si>
  <si>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</si>
  <si>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</si>
  <si>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</si>
  <si>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</si>
  <si>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</si>
  <si>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</si>
  <si>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</si>
  <si>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</si>
  <si>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</si>
  <si>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</si>
  <si>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</si>
  <si>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</si>
  <si>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</si>
  <si>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</si>
  <si>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</si>
  <si>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</si>
  <si>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</si>
  <si>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</si>
  <si>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</si>
  <si>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</si>
  <si>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</si>
  <si>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</si>
  <si>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</si>
  <si>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</si>
  <si>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</si>
  <si>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</si>
  <si>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</si>
  <si>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</si>
  <si>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</si>
  <si>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</si>
  <si>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</si>
  <si>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</si>
  <si>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</si>
  <si>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</si>
  <si>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</si>
  <si>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</si>
  <si>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</si>
  <si>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</si>
  <si>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</si>
  <si>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</si>
  <si>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</si>
  <si>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</si>
  <si>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</si>
  <si>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</si>
  <si>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</si>
  <si>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</si>
  <si>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</si>
  <si>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</si>
  <si>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</si>
  <si>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</si>
  <si>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</si>
  <si>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</si>
  <si>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</si>
  <si>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</si>
  <si>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</si>
  <si>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</si>
  <si>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</si>
  <si>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AT0000A3RVH9</t>
  </si>
  <si>
    <t>2026-2036/1</t>
  </si>
  <si>
    <t xml:space="preserve">
The complete 'General Terms and Conditions for Austrian Government Bonds' can be downloaded under https://www.oekb.at/en/capital-market-services/government-bond-and-atb-auctions/general-terms-and-conditions-for-austrian-government-bonds.html</t>
  </si>
  <si>
    <t>(1) AT0000A38239: thereof EUR 200,000,000.00 with value date 03.02.2026 and EUR 150,000,000.00 with value date 04.02.2026</t>
  </si>
  <si>
    <t>(2) AT0000A3EPP2: thereof EUR 125,000,000.00 with value date 05.02.2026 and EUR 200,000,000.00 with value date 23.02.2026</t>
  </si>
  <si>
    <t>2)</t>
  </si>
  <si>
    <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</si>
</sst>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3"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
      <sz val="11"/>
      <color theme="1"/>
      <name val="Montserrat OeKB"/>
    </font>
    <font>
      <sz val="10"/>
      <color theme="1"/>
      <name val="Montserrat OeKB"/>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73">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0" fontId="11" fillId="0" borderId="0" xfId="0" applyFont="1"/>
    <xf numFmtId="43" fontId="11" fillId="0" borderId="0" xfId="1" applyFont="1"/>
    <xf numFmtId="0" fontId="12" fillId="0" borderId="0" xfId="0" applyFont="1"/>
    <xf numFmtId="43" fontId="12" fillId="0" borderId="0" xfId="1" applyFont="1"/>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U49"/>
  <sheetViews>
    <sheetView showGridLines="0" tabSelected="1" topLeftCell="A10" zoomScale="80" zoomScaleNormal="80" workbookViewId="0">
      <selection activeCell="J18" sqref="J18"/>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7" t="s">
        <v>23</v>
      </c>
      <c r="B1" s="68"/>
      <c r="C1" s="68"/>
      <c r="D1" s="68"/>
      <c r="E1" s="68"/>
      <c r="F1" s="68"/>
      <c r="G1" s="68"/>
      <c r="H1" s="68"/>
      <c r="I1" s="68"/>
      <c r="J1" s="68"/>
      <c r="K1" s="68"/>
    </row>
    <row r="2" spans="1:15" ht="21.75" customHeight="1" x14ac:dyDescent="0.4">
      <c r="A2" s="69" t="str">
        <f>"Outstanding volumes as per "&amp;TEXT($B$47,"TT MMMM JJJJ [$-en]")&amp;" / New Issues in "&amp;TEXT($B$47,"MMMM [$-en]")</f>
        <v xml:space="preserve">Outstanding volumes as per 28 February 2026  / New Issues in February </v>
      </c>
      <c r="B2" s="70"/>
      <c r="C2" s="70"/>
      <c r="D2" s="70"/>
      <c r="E2" s="70"/>
      <c r="F2" s="70"/>
      <c r="G2" s="70"/>
      <c r="H2" s="70"/>
      <c r="I2" s="70"/>
      <c r="J2" s="70"/>
      <c r="K2" s="70"/>
      <c r="M2" s="2"/>
    </row>
    <row r="3" spans="1:15" ht="12" customHeight="1" x14ac:dyDescent="0.4">
      <c r="A3" s="2"/>
      <c r="B3" s="3"/>
    </row>
    <row r="4" spans="1:15" s="48" customFormat="1" ht="45" x14ac:dyDescent="0.3">
      <c r="A4" s="44" t="s">
        <v>0</v>
      </c>
      <c r="B4" s="45" t="s">
        <v>16</v>
      </c>
      <c r="C4" s="45" t="s">
        <v>15</v>
      </c>
      <c r="D4" s="45" t="s">
        <v>73</v>
      </c>
      <c r="E4" s="46" t="s">
        <v>25</v>
      </c>
      <c r="F4" s="45" t="s">
        <v>24</v>
      </c>
      <c r="G4" s="45" t="s">
        <v>18</v>
      </c>
      <c r="H4" s="47" t="s">
        <v>19</v>
      </c>
      <c r="I4" s="64" t="str">
        <f>"thereof new issues in "&amp;TEXT($B$47,"MMMM [$-en]")&amp;""&amp;(YEAR($B$47))</f>
        <v>thereof new issues in February 2026</v>
      </c>
      <c r="J4" s="65"/>
      <c r="K4" s="45" t="s">
        <v>20</v>
      </c>
      <c r="M4" s="49"/>
    </row>
    <row r="5" spans="1:15" s="10" customFormat="1" ht="15.5" thickBot="1" x14ac:dyDescent="0.45">
      <c r="A5" s="5"/>
      <c r="B5" s="6"/>
      <c r="C5" s="6" t="s">
        <v>14</v>
      </c>
      <c r="D5" s="6"/>
      <c r="E5" s="6"/>
      <c r="F5" s="6"/>
      <c r="G5" s="6"/>
      <c r="H5" s="7" t="s">
        <v>13</v>
      </c>
      <c r="I5" s="8" t="s">
        <v>13</v>
      </c>
      <c r="J5" s="9" t="s">
        <v>17</v>
      </c>
      <c r="K5" s="6"/>
      <c r="M5" s="11"/>
    </row>
    <row r="6" spans="1:15" ht="14.25" customHeight="1" thickTop="1" x14ac:dyDescent="0.4">
      <c r="A6" s="12" t="s">
        <v>4</v>
      </c>
      <c r="B6" s="12" t="s">
        <v>8</v>
      </c>
      <c r="C6" s="13">
        <v>4.8499999999999996</v>
      </c>
      <c r="D6" s="13">
        <v>4.8499999999999996</v>
      </c>
      <c r="E6" s="14">
        <v>39987</v>
      </c>
      <c r="F6" s="14">
        <v>40252</v>
      </c>
      <c r="G6" s="14">
        <v>46096</v>
      </c>
      <c r="H6" s="15">
        <v>10351371000</v>
      </c>
      <c r="I6" s="16"/>
      <c r="J6" s="17"/>
      <c r="K6" s="18">
        <v>4.1095890410958902E-2</v>
      </c>
      <c r="L6" s="19"/>
    </row>
    <row r="7" spans="1:15" ht="14.25" customHeight="1" x14ac:dyDescent="0.4">
      <c r="A7" s="12" t="s">
        <v>58</v>
      </c>
      <c r="B7" s="12" t="s">
        <v>59</v>
      </c>
      <c r="C7" s="13">
        <v>2</v>
      </c>
      <c r="D7" s="13">
        <v>2</v>
      </c>
      <c r="E7" s="14">
        <v>44832</v>
      </c>
      <c r="F7" s="14">
        <v>45122</v>
      </c>
      <c r="G7" s="14">
        <v>46218</v>
      </c>
      <c r="H7" s="15">
        <v>4885124000</v>
      </c>
      <c r="I7" s="16"/>
      <c r="J7" s="17"/>
      <c r="K7" s="18">
        <v>0.37534246575342467</v>
      </c>
      <c r="L7" s="19"/>
    </row>
    <row r="8" spans="1:15" ht="14.25" customHeight="1" x14ac:dyDescent="0.4">
      <c r="A8" s="12" t="s">
        <v>26</v>
      </c>
      <c r="B8" s="12" t="s">
        <v>27</v>
      </c>
      <c r="C8" s="13">
        <v>0.75</v>
      </c>
      <c r="D8" s="13">
        <v>0.49180327868852464</v>
      </c>
      <c r="E8" s="14">
        <v>42423</v>
      </c>
      <c r="F8" s="14">
        <v>42663</v>
      </c>
      <c r="G8" s="14">
        <v>46315</v>
      </c>
      <c r="H8" s="15">
        <v>16955895000</v>
      </c>
      <c r="I8" s="16"/>
      <c r="J8" s="17"/>
      <c r="K8" s="18">
        <v>0.64109589041095894</v>
      </c>
      <c r="L8" s="19"/>
      <c r="M8" s="4"/>
    </row>
    <row r="9" spans="1:15" ht="14.25" customHeight="1" x14ac:dyDescent="0.4">
      <c r="A9" s="12" t="s">
        <v>32</v>
      </c>
      <c r="B9" s="12" t="s">
        <v>33</v>
      </c>
      <c r="C9" s="13">
        <v>0.5</v>
      </c>
      <c r="D9" s="13">
        <v>0.5</v>
      </c>
      <c r="E9" s="14">
        <v>42845</v>
      </c>
      <c r="F9" s="14">
        <v>43210</v>
      </c>
      <c r="G9" s="14">
        <v>46497</v>
      </c>
      <c r="H9" s="15">
        <v>15799028000</v>
      </c>
      <c r="I9" s="16"/>
      <c r="J9" s="17"/>
      <c r="K9" s="18">
        <v>1.1397260273972603</v>
      </c>
      <c r="L9" s="19"/>
      <c r="M9" s="4"/>
    </row>
    <row r="10" spans="1:15" ht="14.25" customHeight="1" x14ac:dyDescent="0.4">
      <c r="A10" s="12" t="s">
        <v>1</v>
      </c>
      <c r="B10" s="12" t="s">
        <v>2</v>
      </c>
      <c r="C10" s="13">
        <v>6.25</v>
      </c>
      <c r="D10" s="13">
        <v>6.25</v>
      </c>
      <c r="E10" s="14">
        <v>35622</v>
      </c>
      <c r="F10" s="14">
        <v>35991</v>
      </c>
      <c r="G10" s="14">
        <v>46583</v>
      </c>
      <c r="H10" s="15">
        <v>9899531002.3099995</v>
      </c>
      <c r="I10" s="16">
        <v>200000000</v>
      </c>
      <c r="J10" s="17">
        <v>46073</v>
      </c>
      <c r="K10" s="18">
        <v>1.3753424657534246</v>
      </c>
      <c r="L10" s="19"/>
      <c r="M10" s="4"/>
    </row>
    <row r="11" spans="1:15" ht="14.25" customHeight="1" x14ac:dyDescent="0.4">
      <c r="A11" s="12" t="s">
        <v>37</v>
      </c>
      <c r="B11" s="12" t="s">
        <v>36</v>
      </c>
      <c r="C11" s="13">
        <v>0.75</v>
      </c>
      <c r="D11" s="13">
        <v>0.80342465753424652</v>
      </c>
      <c r="E11" s="14">
        <v>43125</v>
      </c>
      <c r="F11" s="14">
        <v>43516</v>
      </c>
      <c r="G11" s="14">
        <v>46803</v>
      </c>
      <c r="H11" s="15">
        <v>14249317000</v>
      </c>
      <c r="I11" s="16">
        <v>150000000</v>
      </c>
      <c r="J11" s="17">
        <v>46078</v>
      </c>
      <c r="K11" s="18">
        <v>1.978082191780822</v>
      </c>
      <c r="L11" s="19"/>
      <c r="M11" s="4"/>
    </row>
    <row r="12" spans="1:15" ht="14.25" customHeight="1" x14ac:dyDescent="0.4">
      <c r="A12" s="12" t="s">
        <v>54</v>
      </c>
      <c r="B12" s="12" t="s">
        <v>55</v>
      </c>
      <c r="C12" s="13">
        <v>0</v>
      </c>
      <c r="D12" s="13">
        <v>0</v>
      </c>
      <c r="E12" s="14">
        <v>44587</v>
      </c>
      <c r="F12" s="14">
        <v>44854</v>
      </c>
      <c r="G12" s="14">
        <v>47046</v>
      </c>
      <c r="H12" s="15">
        <v>11766213000</v>
      </c>
      <c r="I12" s="16"/>
      <c r="J12" s="17"/>
      <c r="K12" s="18">
        <v>2.6410958904109592</v>
      </c>
      <c r="L12" s="19"/>
      <c r="M12" s="4"/>
    </row>
    <row r="13" spans="1:15" ht="14.25" customHeight="1" x14ac:dyDescent="0.4">
      <c r="A13" s="12" t="s">
        <v>38</v>
      </c>
      <c r="B13" s="12" t="s">
        <v>39</v>
      </c>
      <c r="C13" s="13">
        <v>0.5</v>
      </c>
      <c r="D13" s="13">
        <v>0.52054794520547942</v>
      </c>
      <c r="E13" s="14">
        <v>43501</v>
      </c>
      <c r="F13" s="14">
        <v>43881</v>
      </c>
      <c r="G13" s="14">
        <v>47169</v>
      </c>
      <c r="H13" s="15">
        <v>15541577000</v>
      </c>
      <c r="I13" s="16">
        <v>200000000</v>
      </c>
      <c r="J13" s="17">
        <v>46071</v>
      </c>
      <c r="K13" s="18">
        <v>2.978082191780822</v>
      </c>
      <c r="L13" s="19"/>
      <c r="M13" s="4"/>
    </row>
    <row r="14" spans="1:15" ht="14.25" customHeight="1" x14ac:dyDescent="0.4">
      <c r="A14" s="12" t="s">
        <v>63</v>
      </c>
      <c r="B14" s="12" t="s">
        <v>64</v>
      </c>
      <c r="C14" s="13">
        <v>2.9</v>
      </c>
      <c r="D14" s="13">
        <v>3.122465</v>
      </c>
      <c r="E14" s="14">
        <v>45041</v>
      </c>
      <c r="F14" s="14">
        <v>45435</v>
      </c>
      <c r="G14" s="14">
        <v>47261</v>
      </c>
      <c r="H14" s="15">
        <v>6615324000</v>
      </c>
      <c r="I14" s="16"/>
      <c r="J14" s="17"/>
      <c r="K14" s="18">
        <v>3.2301369863013698</v>
      </c>
      <c r="L14" s="19"/>
      <c r="M14" s="4"/>
    </row>
    <row r="15" spans="1:15" ht="13.9" customHeight="1" x14ac:dyDescent="0.4">
      <c r="A15" s="12" t="s">
        <v>76</v>
      </c>
      <c r="B15" s="12" t="s">
        <v>77</v>
      </c>
      <c r="C15" s="13">
        <v>2.5</v>
      </c>
      <c r="D15" s="13">
        <v>2.8142076500000002</v>
      </c>
      <c r="E15" s="14">
        <v>45539</v>
      </c>
      <c r="F15" s="14">
        <v>45950</v>
      </c>
      <c r="G15" s="14">
        <v>47411</v>
      </c>
      <c r="H15" s="15">
        <v>8975000000</v>
      </c>
      <c r="I15" s="16">
        <v>325000000</v>
      </c>
      <c r="J15" s="17" t="s">
        <v>88</v>
      </c>
      <c r="K15" s="18">
        <v>3.6410958904109592</v>
      </c>
      <c r="L15" s="19"/>
      <c r="M15" s="4"/>
      <c r="N15" s="20"/>
      <c r="O15" s="20"/>
    </row>
    <row r="16" spans="1:15" ht="13.9" customHeight="1" x14ac:dyDescent="0.4">
      <c r="A16" s="12" t="s">
        <v>40</v>
      </c>
      <c r="B16" s="12" t="s">
        <v>41</v>
      </c>
      <c r="C16" s="13">
        <v>0</v>
      </c>
      <c r="D16" s="13">
        <v>0</v>
      </c>
      <c r="E16" s="14">
        <v>43866</v>
      </c>
      <c r="F16" s="14">
        <v>44247</v>
      </c>
      <c r="G16" s="14">
        <v>47534</v>
      </c>
      <c r="H16" s="15">
        <v>14733848000</v>
      </c>
      <c r="I16" s="16"/>
      <c r="J16" s="17"/>
      <c r="K16" s="18">
        <v>3.978082191780822</v>
      </c>
      <c r="L16" s="19"/>
      <c r="M16" s="4"/>
      <c r="N16" s="20"/>
      <c r="O16" s="20"/>
    </row>
    <row r="17" spans="1:15" ht="13.9" customHeight="1" x14ac:dyDescent="0.4">
      <c r="A17" s="12" t="s">
        <v>67</v>
      </c>
      <c r="B17" s="12" t="s">
        <v>68</v>
      </c>
      <c r="C17" s="13">
        <v>3.45</v>
      </c>
      <c r="D17" s="13">
        <v>3.45</v>
      </c>
      <c r="E17" s="14">
        <v>45226</v>
      </c>
      <c r="F17" s="14">
        <v>45585</v>
      </c>
      <c r="G17" s="14">
        <v>47776</v>
      </c>
      <c r="H17" s="15">
        <v>11074761300</v>
      </c>
      <c r="I17" s="16">
        <v>350000000</v>
      </c>
      <c r="J17" s="17" t="s">
        <v>89</v>
      </c>
      <c r="K17" s="18">
        <v>4.6410958904109592</v>
      </c>
      <c r="L17" s="19"/>
      <c r="M17" s="4"/>
      <c r="N17" s="20"/>
      <c r="O17" s="20"/>
    </row>
    <row r="18" spans="1:15" ht="14.25" customHeight="1" x14ac:dyDescent="0.4">
      <c r="A18" s="12" t="s">
        <v>48</v>
      </c>
      <c r="B18" s="12" t="s">
        <v>49</v>
      </c>
      <c r="C18" s="13">
        <v>0</v>
      </c>
      <c r="D18" s="13">
        <v>0</v>
      </c>
      <c r="E18" s="14">
        <v>44230</v>
      </c>
      <c r="F18" s="14">
        <v>44612</v>
      </c>
      <c r="G18" s="14">
        <v>47899</v>
      </c>
      <c r="H18" s="15">
        <v>17949236000</v>
      </c>
      <c r="I18" s="16">
        <v>977500000</v>
      </c>
      <c r="J18" s="17">
        <v>46065</v>
      </c>
      <c r="K18" s="18">
        <v>4.978082191780822</v>
      </c>
      <c r="L18" s="19"/>
      <c r="M18" s="4"/>
      <c r="N18" s="20"/>
      <c r="O18" s="20"/>
    </row>
    <row r="19" spans="1:15" ht="14.25" customHeight="1" x14ac:dyDescent="0.4">
      <c r="A19" s="12" t="s">
        <v>56</v>
      </c>
      <c r="B19" s="12" t="s">
        <v>62</v>
      </c>
      <c r="C19" s="13">
        <v>0.9</v>
      </c>
      <c r="D19" s="13">
        <v>0.80630136986301371</v>
      </c>
      <c r="E19" s="14">
        <v>44650</v>
      </c>
      <c r="F19" s="14">
        <v>44977</v>
      </c>
      <c r="G19" s="14">
        <v>48264</v>
      </c>
      <c r="H19" s="15">
        <v>13974429000</v>
      </c>
      <c r="I19" s="16"/>
      <c r="J19" s="17"/>
      <c r="K19" s="18">
        <v>5.978082191780822</v>
      </c>
      <c r="L19" s="19"/>
      <c r="M19" s="4"/>
    </row>
    <row r="20" spans="1:15" ht="14.25" customHeight="1" x14ac:dyDescent="0.4">
      <c r="A20" s="12" t="s">
        <v>81</v>
      </c>
      <c r="B20" s="12" t="s">
        <v>82</v>
      </c>
      <c r="C20" s="13">
        <v>2.8</v>
      </c>
      <c r="D20" s="13">
        <v>2.938082192</v>
      </c>
      <c r="E20" s="14">
        <v>45902</v>
      </c>
      <c r="F20" s="14">
        <v>46073</v>
      </c>
      <c r="G20" s="14">
        <v>48477</v>
      </c>
      <c r="H20" s="15">
        <v>4225000000</v>
      </c>
      <c r="I20" s="16">
        <v>200000000</v>
      </c>
      <c r="J20" s="17">
        <v>46071</v>
      </c>
      <c r="K20" s="18">
        <v>6.558904109589041</v>
      </c>
      <c r="L20" s="19"/>
      <c r="M20" s="4"/>
    </row>
    <row r="21" spans="1:15" s="28" customFormat="1" ht="14.25" customHeight="1" x14ac:dyDescent="0.4">
      <c r="A21" s="21" t="s">
        <v>60</v>
      </c>
      <c r="B21" s="21" t="s">
        <v>61</v>
      </c>
      <c r="C21" s="22">
        <v>2.9</v>
      </c>
      <c r="D21" s="22">
        <v>3.2178079999999998</v>
      </c>
      <c r="E21" s="23">
        <v>44937</v>
      </c>
      <c r="F21" s="23">
        <v>45342</v>
      </c>
      <c r="G21" s="23">
        <v>48630</v>
      </c>
      <c r="H21" s="15">
        <v>18922283000</v>
      </c>
      <c r="I21" s="16"/>
      <c r="J21" s="17"/>
      <c r="K21" s="18">
        <v>6.978082191780822</v>
      </c>
      <c r="L21" s="25"/>
      <c r="M21" s="26"/>
      <c r="N21" s="27"/>
    </row>
    <row r="22" spans="1:15" ht="14.25" customHeight="1" x14ac:dyDescent="0.4">
      <c r="A22" s="12" t="s">
        <v>69</v>
      </c>
      <c r="B22" s="12" t="s">
        <v>70</v>
      </c>
      <c r="C22" s="13">
        <v>2.9</v>
      </c>
      <c r="D22" s="13">
        <v>3.1065753420000002</v>
      </c>
      <c r="E22" s="14">
        <v>45316</v>
      </c>
      <c r="F22" s="14">
        <v>45708</v>
      </c>
      <c r="G22" s="14">
        <v>48995</v>
      </c>
      <c r="H22" s="15">
        <v>13796803700</v>
      </c>
      <c r="I22" s="16"/>
      <c r="J22" s="17"/>
      <c r="K22" s="24">
        <v>7.978082191780822</v>
      </c>
      <c r="L22" s="19"/>
      <c r="M22" s="4"/>
      <c r="N22" s="20"/>
      <c r="O22" s="20"/>
    </row>
    <row r="23" spans="1:15" ht="14.25" customHeight="1" x14ac:dyDescent="0.4">
      <c r="A23" s="12" t="s">
        <v>11</v>
      </c>
      <c r="B23" s="12" t="s">
        <v>12</v>
      </c>
      <c r="C23" s="13">
        <v>2.4</v>
      </c>
      <c r="D23" s="13">
        <v>2.636712328767123</v>
      </c>
      <c r="E23" s="14">
        <v>41381</v>
      </c>
      <c r="F23" s="14">
        <v>41782</v>
      </c>
      <c r="G23" s="14">
        <v>49087</v>
      </c>
      <c r="H23" s="15">
        <v>10229919000</v>
      </c>
      <c r="I23" s="16"/>
      <c r="J23" s="17"/>
      <c r="K23" s="18">
        <v>8.2301369863013694</v>
      </c>
      <c r="L23" s="19"/>
      <c r="M23" s="4"/>
      <c r="N23" s="20"/>
      <c r="O23" s="20"/>
    </row>
    <row r="24" spans="1:15" ht="14.25" customHeight="1" x14ac:dyDescent="0.4">
      <c r="A24" s="12" t="s">
        <v>78</v>
      </c>
      <c r="B24" s="12" t="s">
        <v>79</v>
      </c>
      <c r="C24" s="13">
        <v>2.95</v>
      </c>
      <c r="D24" s="13">
        <v>3.0789617486338798</v>
      </c>
      <c r="E24" s="14">
        <v>45692</v>
      </c>
      <c r="F24" s="14">
        <v>46073</v>
      </c>
      <c r="G24" s="14">
        <v>49360</v>
      </c>
      <c r="H24" s="15">
        <v>15030925900</v>
      </c>
      <c r="I24" s="16"/>
      <c r="J24" s="17"/>
      <c r="K24" s="18">
        <v>8.9780821917808211</v>
      </c>
      <c r="L24" s="19"/>
      <c r="M24" s="4"/>
      <c r="N24" s="20"/>
      <c r="O24" s="20"/>
    </row>
    <row r="25" spans="1:15" ht="14.25" customHeight="1" x14ac:dyDescent="0.4">
      <c r="A25" s="12" t="s">
        <v>83</v>
      </c>
      <c r="B25" s="12" t="s">
        <v>84</v>
      </c>
      <c r="C25" s="13">
        <v>3.2</v>
      </c>
      <c r="D25" s="13">
        <v>3.4016438349999998</v>
      </c>
      <c r="E25" s="14">
        <v>46050</v>
      </c>
      <c r="F25" s="14">
        <v>46438</v>
      </c>
      <c r="G25" s="14">
        <v>49725</v>
      </c>
      <c r="H25" s="15">
        <v>6299777400</v>
      </c>
      <c r="I25" s="16">
        <v>799777400</v>
      </c>
      <c r="J25" s="17">
        <v>46065</v>
      </c>
      <c r="K25" s="18">
        <v>9.9780821917808211</v>
      </c>
      <c r="L25" s="19"/>
      <c r="M25" s="4"/>
      <c r="N25" s="20"/>
      <c r="O25" s="20"/>
    </row>
    <row r="26" spans="1:15" ht="14.25" customHeight="1" x14ac:dyDescent="0.4">
      <c r="A26" s="12" t="s">
        <v>52</v>
      </c>
      <c r="B26" s="12" t="s">
        <v>53</v>
      </c>
      <c r="C26" s="13">
        <v>0.25</v>
      </c>
      <c r="D26" s="13">
        <v>0.26849315068493201</v>
      </c>
      <c r="E26" s="14">
        <v>44462</v>
      </c>
      <c r="F26" s="14">
        <v>44854</v>
      </c>
      <c r="G26" s="14">
        <v>49968</v>
      </c>
      <c r="H26" s="15">
        <v>8182060000</v>
      </c>
      <c r="I26" s="16"/>
      <c r="J26" s="17"/>
      <c r="K26" s="18">
        <v>10.641095890410959</v>
      </c>
      <c r="L26" s="19"/>
      <c r="M26" s="4"/>
      <c r="N26" s="20"/>
      <c r="O26" s="20"/>
    </row>
    <row r="27" spans="1:15" ht="14.25" customHeight="1" x14ac:dyDescent="0.4">
      <c r="A27" s="12" t="s">
        <v>3</v>
      </c>
      <c r="B27" s="12" t="s">
        <v>9</v>
      </c>
      <c r="C27" s="13">
        <v>4.1500000000000004</v>
      </c>
      <c r="D27" s="13">
        <v>4.1500000000000004</v>
      </c>
      <c r="E27" s="14">
        <v>39099</v>
      </c>
      <c r="F27" s="14">
        <v>39156</v>
      </c>
      <c r="G27" s="14">
        <v>50114</v>
      </c>
      <c r="H27" s="15">
        <v>15766012000</v>
      </c>
      <c r="I27" s="16"/>
      <c r="J27" s="17"/>
      <c r="K27" s="18">
        <v>11.04109589041096</v>
      </c>
      <c r="L27" s="19"/>
    </row>
    <row r="28" spans="1:15" ht="14.25" customHeight="1" x14ac:dyDescent="0.4">
      <c r="A28" s="12" t="s">
        <v>74</v>
      </c>
      <c r="B28" s="12" t="s">
        <v>75</v>
      </c>
      <c r="C28" s="13">
        <v>3.2</v>
      </c>
      <c r="D28" s="13">
        <v>3.6109289609999999</v>
      </c>
      <c r="E28" s="14">
        <v>45441</v>
      </c>
      <c r="F28" s="14">
        <v>45853</v>
      </c>
      <c r="G28" s="14">
        <v>50966</v>
      </c>
      <c r="H28" s="15">
        <v>7394050500</v>
      </c>
      <c r="I28" s="16"/>
      <c r="J28" s="17"/>
      <c r="K28" s="18">
        <v>13.375342465753425</v>
      </c>
      <c r="L28" s="19"/>
    </row>
    <row r="29" spans="1:15" ht="14.25" customHeight="1" x14ac:dyDescent="0.4">
      <c r="A29" s="12" t="s">
        <v>46</v>
      </c>
      <c r="B29" s="12" t="s">
        <v>47</v>
      </c>
      <c r="C29" s="13">
        <v>0</v>
      </c>
      <c r="D29" s="13">
        <v>0</v>
      </c>
      <c r="E29" s="14">
        <v>44126</v>
      </c>
      <c r="F29" s="14">
        <v>44489</v>
      </c>
      <c r="G29" s="14">
        <v>51429</v>
      </c>
      <c r="H29" s="15">
        <v>7791205000</v>
      </c>
      <c r="I29" s="16"/>
      <c r="J29" s="17"/>
      <c r="K29" s="18">
        <v>14.641095890410959</v>
      </c>
      <c r="L29" s="19"/>
    </row>
    <row r="30" spans="1:15" ht="14.25" customHeight="1" x14ac:dyDescent="0.4">
      <c r="A30" s="12" t="s">
        <v>6</v>
      </c>
      <c r="B30" s="12" t="s">
        <v>7</v>
      </c>
      <c r="C30" s="13">
        <v>3.15</v>
      </c>
      <c r="D30" s="13">
        <v>3.037808219178082</v>
      </c>
      <c r="E30" s="14">
        <v>41093</v>
      </c>
      <c r="F30" s="14">
        <v>41445</v>
      </c>
      <c r="G30" s="14">
        <v>52768</v>
      </c>
      <c r="H30" s="15">
        <v>10564275000</v>
      </c>
      <c r="I30" s="16"/>
      <c r="J30" s="17"/>
      <c r="K30" s="18">
        <v>18.306849315068494</v>
      </c>
      <c r="L30" s="19"/>
    </row>
    <row r="31" spans="1:15" ht="14.25" customHeight="1" x14ac:dyDescent="0.4">
      <c r="A31" s="12" t="s">
        <v>28</v>
      </c>
      <c r="B31" s="12" t="s">
        <v>29</v>
      </c>
      <c r="C31" s="13">
        <v>1.5</v>
      </c>
      <c r="D31" s="13">
        <v>1.487704918032787</v>
      </c>
      <c r="E31" s="14">
        <v>42423</v>
      </c>
      <c r="F31" s="14">
        <v>42786</v>
      </c>
      <c r="G31" s="14">
        <v>53743</v>
      </c>
      <c r="H31" s="15">
        <v>10590784000</v>
      </c>
      <c r="I31" s="16"/>
      <c r="J31" s="17"/>
      <c r="K31" s="18">
        <v>20.978082191780821</v>
      </c>
      <c r="L31" s="19"/>
    </row>
    <row r="32" spans="1:15" ht="14.25" customHeight="1" x14ac:dyDescent="0.4">
      <c r="A32" s="12" t="s">
        <v>57</v>
      </c>
      <c r="B32" s="12" t="s">
        <v>71</v>
      </c>
      <c r="C32" s="13">
        <v>1.85</v>
      </c>
      <c r="D32" s="13">
        <v>1.8094520000000001</v>
      </c>
      <c r="E32" s="14">
        <v>44712</v>
      </c>
      <c r="F32" s="14">
        <v>45069</v>
      </c>
      <c r="G32" s="14">
        <v>54566</v>
      </c>
      <c r="H32" s="15">
        <v>9400000000</v>
      </c>
      <c r="I32" s="16"/>
      <c r="J32" s="17"/>
      <c r="K32" s="18">
        <v>23.230136986301371</v>
      </c>
      <c r="L32" s="19"/>
    </row>
    <row r="33" spans="1:21" ht="14.25" customHeight="1" x14ac:dyDescent="0.4">
      <c r="A33" s="12" t="s">
        <v>42</v>
      </c>
      <c r="B33" s="12" t="s">
        <v>43</v>
      </c>
      <c r="C33" s="13">
        <v>0.75</v>
      </c>
      <c r="D33" s="13">
        <v>0.72328767123287663</v>
      </c>
      <c r="E33" s="14">
        <v>43923</v>
      </c>
      <c r="F33" s="14">
        <v>44275</v>
      </c>
      <c r="G33" s="14">
        <v>55232</v>
      </c>
      <c r="H33" s="15">
        <v>10463135000</v>
      </c>
      <c r="I33" s="16"/>
      <c r="J33" s="17"/>
      <c r="K33" s="18">
        <v>25.054794520547944</v>
      </c>
      <c r="L33" s="19"/>
    </row>
    <row r="34" spans="1:21" ht="14.25" customHeight="1" x14ac:dyDescent="0.4">
      <c r="A34" s="12" t="s">
        <v>65</v>
      </c>
      <c r="B34" s="12" t="s">
        <v>66</v>
      </c>
      <c r="C34" s="13">
        <v>3.15</v>
      </c>
      <c r="D34" s="13">
        <v>1.5361640000000001</v>
      </c>
      <c r="E34" s="14">
        <v>45041</v>
      </c>
      <c r="F34" s="14">
        <v>45219</v>
      </c>
      <c r="G34" s="14">
        <v>56177</v>
      </c>
      <c r="H34" s="15">
        <v>10523096000</v>
      </c>
      <c r="I34" s="16"/>
      <c r="J34" s="29"/>
      <c r="K34" s="18">
        <v>27.641095890410959</v>
      </c>
      <c r="L34" s="19"/>
    </row>
    <row r="35" spans="1:21" ht="14.25" customHeight="1" x14ac:dyDescent="0.4">
      <c r="A35" s="12" t="s">
        <v>5</v>
      </c>
      <c r="B35" s="12" t="s">
        <v>10</v>
      </c>
      <c r="C35" s="13">
        <v>3.8</v>
      </c>
      <c r="D35" s="13">
        <v>3.8</v>
      </c>
      <c r="E35" s="14">
        <v>40934</v>
      </c>
      <c r="F35" s="14">
        <v>41300</v>
      </c>
      <c r="G35" s="14">
        <v>59197</v>
      </c>
      <c r="H35" s="15">
        <v>4473666000</v>
      </c>
      <c r="I35" s="16"/>
      <c r="J35" s="17"/>
      <c r="K35" s="18">
        <v>35.909589041095892</v>
      </c>
      <c r="L35" s="19"/>
    </row>
    <row r="36" spans="1:21" ht="14.25" customHeight="1" x14ac:dyDescent="0.4">
      <c r="A36" s="12" t="s">
        <v>50</v>
      </c>
      <c r="B36" s="12" t="s">
        <v>51</v>
      </c>
      <c r="C36" s="13">
        <v>0.7</v>
      </c>
      <c r="D36" s="13">
        <v>0.7</v>
      </c>
      <c r="E36" s="14">
        <v>44306</v>
      </c>
      <c r="F36" s="14">
        <v>44671</v>
      </c>
      <c r="G36" s="14">
        <v>62568</v>
      </c>
      <c r="H36" s="15">
        <v>6490000000</v>
      </c>
      <c r="I36" s="16"/>
      <c r="J36" s="17"/>
      <c r="K36" s="18">
        <v>45.139726027397259</v>
      </c>
      <c r="L36" s="19"/>
    </row>
    <row r="37" spans="1:21" ht="14.25" customHeight="1" x14ac:dyDescent="0.4">
      <c r="A37" s="12" t="s">
        <v>30</v>
      </c>
      <c r="B37" s="12" t="s">
        <v>31</v>
      </c>
      <c r="C37" s="13">
        <v>1.5</v>
      </c>
      <c r="D37" s="13">
        <v>1.5</v>
      </c>
      <c r="E37" s="14">
        <v>42676</v>
      </c>
      <c r="F37" s="14">
        <v>43041</v>
      </c>
      <c r="G37" s="14">
        <v>68243</v>
      </c>
      <c r="H37" s="15">
        <v>3540897000</v>
      </c>
      <c r="I37" s="16"/>
      <c r="J37" s="17"/>
      <c r="K37" s="18">
        <v>60.676712328767124</v>
      </c>
      <c r="L37" s="19"/>
    </row>
    <row r="38" spans="1:21" ht="14.25" customHeight="1" x14ac:dyDescent="0.4">
      <c r="A38" s="12" t="s">
        <v>34</v>
      </c>
      <c r="B38" s="12" t="s">
        <v>35</v>
      </c>
      <c r="C38" s="13">
        <v>2.1</v>
      </c>
      <c r="D38" s="13">
        <v>2.1</v>
      </c>
      <c r="E38" s="14">
        <v>42998</v>
      </c>
      <c r="F38" s="14">
        <v>43363</v>
      </c>
      <c r="G38" s="14">
        <v>79522</v>
      </c>
      <c r="H38" s="15">
        <v>6000000000</v>
      </c>
      <c r="I38" s="16"/>
      <c r="J38" s="29"/>
      <c r="K38" s="18">
        <v>91.558904109589037</v>
      </c>
      <c r="L38" s="19"/>
    </row>
    <row r="39" spans="1:21" ht="14.25" customHeight="1" x14ac:dyDescent="0.4">
      <c r="A39" s="53" t="s">
        <v>44</v>
      </c>
      <c r="B39" s="50" t="s">
        <v>45</v>
      </c>
      <c r="C39" s="54">
        <v>0.85</v>
      </c>
      <c r="D39" s="51">
        <v>0.85</v>
      </c>
      <c r="E39" s="55">
        <v>44012</v>
      </c>
      <c r="F39" s="52">
        <v>44377</v>
      </c>
      <c r="G39" s="55">
        <v>80536</v>
      </c>
      <c r="H39" s="15">
        <v>5950000000</v>
      </c>
      <c r="I39" s="16">
        <v>150000000</v>
      </c>
      <c r="J39" s="29">
        <v>46073</v>
      </c>
      <c r="K39" s="18">
        <v>94.334246575342462</v>
      </c>
      <c r="L39" s="19"/>
    </row>
    <row r="40" spans="1:21" ht="14.25" customHeight="1" x14ac:dyDescent="0.4">
      <c r="A40" s="56" t="s">
        <v>80</v>
      </c>
      <c r="B40" s="30"/>
      <c r="C40" s="31"/>
      <c r="D40" s="32"/>
      <c r="E40" s="32"/>
      <c r="F40" s="32"/>
      <c r="G40" s="33"/>
      <c r="H40" s="34">
        <f>SUM(H6:H39)</f>
        <v>358404543802.31</v>
      </c>
      <c r="I40" s="35"/>
      <c r="J40" s="36"/>
      <c r="K40" s="37">
        <f>SUMPRODUCT(H6:H39,K6:K39)/SUM(H6:H39)</f>
        <v>12.497721354879564</v>
      </c>
    </row>
    <row r="41" spans="1:21" ht="14.25" customHeight="1" x14ac:dyDescent="0.4">
      <c r="A41" s="57"/>
      <c r="B41" s="58"/>
      <c r="C41" s="51"/>
      <c r="D41" s="50"/>
      <c r="E41" s="50"/>
      <c r="F41" s="50"/>
      <c r="G41" s="52"/>
      <c r="H41" s="41"/>
      <c r="I41" s="41"/>
      <c r="J41" s="42"/>
      <c r="K41" s="59"/>
    </row>
    <row r="42" spans="1:21" ht="60" customHeight="1" x14ac:dyDescent="0.4">
      <c r="A42" s="72" t="s">
        <v>72</v>
      </c>
      <c r="B42" s="72"/>
      <c r="C42" s="72"/>
      <c r="D42" s="72"/>
      <c r="E42" s="72"/>
      <c r="F42" s="72"/>
      <c r="G42" s="72"/>
      <c r="H42" s="72"/>
      <c r="I42" s="72"/>
      <c r="J42" s="72"/>
      <c r="K42" s="72"/>
    </row>
    <row r="43" spans="1:21" x14ac:dyDescent="0.4">
      <c r="A43" s="66" t="s">
        <v>85</v>
      </c>
      <c r="B43" s="66"/>
      <c r="C43" s="66"/>
      <c r="D43" s="66"/>
      <c r="E43" s="66"/>
      <c r="F43" s="66"/>
      <c r="G43" s="66"/>
      <c r="H43" s="66"/>
      <c r="I43" s="66"/>
      <c r="J43" s="66"/>
      <c r="K43" s="66"/>
    </row>
    <row r="44" spans="1:21" s="62" customFormat="1" x14ac:dyDescent="0.4">
      <c r="A44" s="62" t="s">
        <v>86</v>
      </c>
      <c r="O44" s="63"/>
      <c r="U44" s="63"/>
    </row>
    <row r="45" spans="1:21" s="62" customFormat="1" x14ac:dyDescent="0.4">
      <c r="A45" s="62" t="s">
        <v>87</v>
      </c>
      <c r="O45" s="63"/>
      <c r="U45" s="63"/>
    </row>
    <row r="46" spans="1:21" s="60" customFormat="1" ht="16.5" x14ac:dyDescent="0.45">
      <c r="O46" s="61"/>
      <c r="U46" s="61"/>
    </row>
    <row r="47" spans="1:21" x14ac:dyDescent="0.4">
      <c r="A47" s="38" t="s">
        <v>22</v>
      </c>
      <c r="B47" s="71">
        <v>46081</v>
      </c>
      <c r="C47" s="71"/>
      <c r="D47" s="39"/>
      <c r="E47" s="39"/>
      <c r="F47" s="39"/>
      <c r="G47" s="40"/>
      <c r="H47" s="41"/>
      <c r="I47" s="41"/>
      <c r="J47" s="42"/>
      <c r="K47" s="43"/>
    </row>
    <row r="48" spans="1:21" x14ac:dyDescent="0.4">
      <c r="H48" s="19"/>
    </row>
    <row r="49" spans="1:1" x14ac:dyDescent="0.4">
      <c r="A49" s="38" t="s">
        <v>21</v>
      </c>
    </row>
  </sheetData>
  <mergeCells count="6">
    <mergeCell ref="I4:J4"/>
    <mergeCell ref="A43:K43"/>
    <mergeCell ref="A1:K1"/>
    <mergeCell ref="A2:K2"/>
    <mergeCell ref="B47:C47"/>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2.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3.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11D1761-07DE-458F-B3AA-3841813DC3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2026-02-27T08:25:39Z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